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675" windowWidth="15120" windowHeight="6870"/>
  </bookViews>
  <sheets>
    <sheet name="COVER PAGE" sheetId="13" r:id="rId1"/>
    <sheet name="TABLE OF CONTENT" sheetId="14" r:id="rId2"/>
    <sheet name="INTRO AND LEGISLATION" sheetId="15" r:id="rId3"/>
    <sheet name="VIS MISS STRA MAP" sheetId="16" r:id="rId4"/>
    <sheet name="DEPARTMENTS" sheetId="17" r:id="rId5"/>
    <sheet name="ANALYSIS " sheetId="18" state="hidden" r:id="rId6"/>
    <sheet name="HIGH LEVEL SDBIP" sheetId="4" r:id="rId7"/>
    <sheet name="LMTOD" sheetId="1" r:id="rId8"/>
    <sheet name="LBSD" sheetId="2" r:id="rId9"/>
    <sheet name="LMFMV" sheetId="3" r:id="rId10"/>
    <sheet name="LLED" sheetId="5" r:id="rId11"/>
    <sheet name="LGGPP" sheetId="6" r:id="rId12"/>
    <sheet name="MCASHFLOW" sheetId="8" r:id="rId13"/>
    <sheet name="MREX" sheetId="9" r:id="rId14"/>
    <sheet name="MCAPEX" sheetId="10" r:id="rId15"/>
    <sheet name="MREXBYVOTE" sheetId="11" r:id="rId16"/>
    <sheet name="APPROVAL" sheetId="12" state="hidden" r:id="rId17"/>
  </sheets>
  <externalReferences>
    <externalReference r:id="rId18"/>
    <externalReference r:id="rId19"/>
    <externalReference r:id="rId20"/>
  </externalReferences>
  <definedNames>
    <definedName name="_ADJ5">'[1]Template names'!$B$71</definedName>
    <definedName name="_xlnm._FilterDatabase" localSheetId="6" hidden="1">'HIGH LEVEL SDBIP'!$A$2:$T$11</definedName>
    <definedName name="ADJB12">'[1]Template names'!$B$88</definedName>
    <definedName name="ADJB15">'[1]Template names'!$B$91</definedName>
    <definedName name="Date">[1]Instructions!$X$10</definedName>
    <definedName name="desc">'[2]Template names'!$B$30</definedName>
    <definedName name="Head10">'[2]Template names'!$B$16</definedName>
    <definedName name="Head11">'[2]Template names'!$B$17</definedName>
    <definedName name="Head2">'[1]Template names'!$B$5</definedName>
    <definedName name="head27">'[2]Template names'!$B$33</definedName>
    <definedName name="Head3a">'[1]Template names'!$B$8</definedName>
    <definedName name="Head50">'[1]Template names'!$B$45</definedName>
    <definedName name="Head51">'[1]Template names'!$B$46</definedName>
    <definedName name="Head52">'[1]Template names'!$B$47</definedName>
    <definedName name="Head53">'[1]Template names'!$B$48</definedName>
    <definedName name="Head54">'[1]Template names'!$B$49</definedName>
    <definedName name="Head55">'[1]Template names'!$B$50</definedName>
    <definedName name="Head56">'[1]Template names'!$B$51</definedName>
    <definedName name="Head5A">'[1]Template names'!$B$11</definedName>
    <definedName name="Head6">'[1]Template names'!$B$13</definedName>
    <definedName name="Head7">'[1]Template names'!$B$14</definedName>
    <definedName name="Head9">'[2]Template names'!$B$15</definedName>
    <definedName name="muni">'[2]Template names'!$B$93</definedName>
    <definedName name="_xlnm.Print_Area" localSheetId="16">APPROVAL!$A$1:$A$4</definedName>
    <definedName name="_xlnm.Print_Area" localSheetId="0">'COVER PAGE'!$A$1:$N$41</definedName>
    <definedName name="_xlnm.Print_Area" localSheetId="4">DEPARTMENTS!$A$1:$L$28</definedName>
    <definedName name="_xlnm.Print_Area" localSheetId="6">'HIGH LEVEL SDBIP'!$A$1:$U$35</definedName>
    <definedName name="_xlnm.Print_Area" localSheetId="2">'INTRO AND LEGISLATION'!$A$1:$A$12</definedName>
    <definedName name="_xlnm.Print_Area" localSheetId="8">LBSD!$A$1:$R$76</definedName>
    <definedName name="_xlnm.Print_Area" localSheetId="11">LGGPP!$A$1:$U$36</definedName>
    <definedName name="_xlnm.Print_Area" localSheetId="10">LLED!$A$1:$T$5</definedName>
    <definedName name="_xlnm.Print_Area" localSheetId="9">LMFMV!$A$1:$V$13</definedName>
    <definedName name="_xlnm.Print_Area" localSheetId="7">LMTOD!$A$1:$T$34</definedName>
    <definedName name="_xlnm.Print_Area" localSheetId="1">'TABLE OF CONTENT'!$A$1:$A$17</definedName>
    <definedName name="_xlnm.Print_Area" localSheetId="3">'VIS MISS STRA MAP'!$A$1:$Q$37</definedName>
    <definedName name="_xlnm.Print_Titles" localSheetId="6">'HIGH LEVEL SDBIP'!$2:$2</definedName>
    <definedName name="TableA25">'[3]Template names'!$B$137</definedName>
    <definedName name="TableA26">'[2]Template names'!$B$138</definedName>
    <definedName name="TableA28">'[3]Template names'!$B$140</definedName>
    <definedName name="TableA29">'[2]Template names'!$B$141</definedName>
    <definedName name="TableA30">'[2]Template names'!$B$142</definedName>
  </definedNames>
  <calcPr calcId="145621"/>
</workbook>
</file>

<file path=xl/calcChain.xml><?xml version="1.0" encoding="utf-8"?>
<calcChain xmlns="http://schemas.openxmlformats.org/spreadsheetml/2006/main">
  <c r="J30" i="6" l="1"/>
  <c r="C62" i="18" l="1"/>
  <c r="C49" i="18"/>
  <c r="B40" i="18"/>
  <c r="B28" i="18"/>
  <c r="B13" i="18"/>
  <c r="E39" i="18" l="1"/>
  <c r="D39" i="18"/>
  <c r="C39" i="18"/>
  <c r="E60" i="18" l="1"/>
  <c r="D60" i="18"/>
  <c r="C60" i="18"/>
  <c r="B60" i="18"/>
  <c r="E48" i="18"/>
  <c r="D48" i="18"/>
  <c r="C48" i="18"/>
  <c r="C26" i="18"/>
  <c r="D26" i="18"/>
  <c r="E26" i="18"/>
  <c r="B26" i="18"/>
  <c r="E11" i="18"/>
  <c r="D11" i="18"/>
  <c r="C11" i="18"/>
  <c r="B11" i="18"/>
  <c r="D12" i="18" l="1"/>
  <c r="D27" i="18"/>
  <c r="E12" i="18"/>
  <c r="C61" i="18"/>
  <c r="E61" i="18"/>
  <c r="E27" i="18"/>
  <c r="D61" i="18"/>
  <c r="C27" i="18"/>
  <c r="C12" i="18"/>
  <c r="K17" i="4"/>
  <c r="K32" i="4" l="1"/>
</calcChain>
</file>

<file path=xl/sharedStrings.xml><?xml version="1.0" encoding="utf-8"?>
<sst xmlns="http://schemas.openxmlformats.org/spreadsheetml/2006/main" count="3375" uniqueCount="1221">
  <si>
    <t>Priority Issue/Programme</t>
  </si>
  <si>
    <t>Development Objective</t>
  </si>
  <si>
    <t>Key Performance Indicators/Measurable Objective</t>
  </si>
  <si>
    <t>Baseline</t>
  </si>
  <si>
    <t>Annual Targets</t>
  </si>
  <si>
    <t>Project Name</t>
  </si>
  <si>
    <t>Location</t>
  </si>
  <si>
    <t>Funding Source</t>
  </si>
  <si>
    <t>Budget 16/17 R'000</t>
  </si>
  <si>
    <t>Start Date</t>
  </si>
  <si>
    <t>End Date</t>
  </si>
  <si>
    <t>1st Q Target</t>
  </si>
  <si>
    <t>17/18
R'000</t>
  </si>
  <si>
    <t>Portfolio Of Evidence</t>
  </si>
  <si>
    <t>Dept</t>
  </si>
  <si>
    <t>Integrated Development Planning</t>
  </si>
  <si>
    <t>Good governance and administrative excellence</t>
  </si>
  <si>
    <t>To review the IDP for 2016/2017 financial year by 31 May 2017</t>
  </si>
  <si>
    <t>IDP Review</t>
  </si>
  <si>
    <t>Makhado Municipality</t>
  </si>
  <si>
    <t>Income</t>
  </si>
  <si>
    <t>Operational</t>
  </si>
  <si>
    <t>1/7/2016</t>
  </si>
  <si>
    <t>30/6/2017</t>
  </si>
  <si>
    <t>Complete the IDP analysis phase and conduct the IDP representative forum.</t>
  </si>
  <si>
    <t>Council resolutions, Draft IDP, Strategic plan report, Attendance register, Invitations for strategic plan, IDP Consultation attendance register, IDP Analysis phase</t>
  </si>
  <si>
    <t>MM</t>
  </si>
  <si>
    <t xml:space="preserve">Performance Management </t>
  </si>
  <si>
    <t>To develop the SDBIP 2016/2017 and submit to the  Mayor for signature within 28 days after approval of the budget</t>
  </si>
  <si>
    <t>SDBIP 2015/2016 was developed and submitted to the Mayor within 28 days after approval of the budget</t>
  </si>
  <si>
    <t>SDBIP 2016/2017 developed and submitted to the  Mayor for signature within 28 days after approval of the budget</t>
  </si>
  <si>
    <t>SDBIP Development</t>
  </si>
  <si>
    <t>1/4/2016</t>
  </si>
  <si>
    <t>N/A</t>
  </si>
  <si>
    <t>Signed SDBIP</t>
  </si>
  <si>
    <t># of  organisational performance reports developed and submitted to Council by 30 June 2017</t>
  </si>
  <si>
    <t xml:space="preserve">Quarterly performance reports </t>
  </si>
  <si>
    <t>2 (Draft Annual Report 2015/2016 in term of  Section 46 MSA and Fourth Quarter SDBIP performance Report 2014/2015</t>
  </si>
  <si>
    <t>Draft Annual Report, Fourth Quarter SDBIP Report 2014/2015,  First Quarter SDBIP Report 2015/2016, Mid Year Performance Report 2015/2016, Oversight, Final Annual Report, Council Resolutions</t>
  </si>
  <si>
    <t>%  Section 57 Managers with signed performance agreements by 30 June 2015 (# of managers with signed performance agreements/# of managers appointed)</t>
  </si>
  <si>
    <t>100% (3/3)</t>
  </si>
  <si>
    <t>Performance agreements</t>
  </si>
  <si>
    <t>Signed Performance Agreements</t>
  </si>
  <si>
    <t># of section 57 managers individual assessment conucted by 30 June 2015</t>
  </si>
  <si>
    <t>4 section 57 managers individual assessment conducted</t>
  </si>
  <si>
    <t>Individual Performance Assessment</t>
  </si>
  <si>
    <t>1/7/2015</t>
  </si>
  <si>
    <t>30/6/2016</t>
  </si>
  <si>
    <t>Scorecards, Attendance Register</t>
  </si>
  <si>
    <t>Human Resources and Organizational Development</t>
  </si>
  <si>
    <t>Invest in human capital</t>
  </si>
  <si>
    <t>CORP</t>
  </si>
  <si>
    <t>Organogram review</t>
  </si>
  <si>
    <t xml:space="preserve"> Operational </t>
  </si>
  <si>
    <t>Personnel Recruitment</t>
  </si>
  <si>
    <t># of people from EEP target groups employed in three highest levels of management in compliance with approved EE Plan</t>
  </si>
  <si>
    <t>Recruitment in terms of EE Plan</t>
  </si>
  <si>
    <t>Appointment letters</t>
  </si>
  <si>
    <t># of employee programmes events conducted by 30 June 2017</t>
  </si>
  <si>
    <t>6 events</t>
  </si>
  <si>
    <t>Employee Assistance Campaigns</t>
  </si>
  <si>
    <t>2 events</t>
  </si>
  <si>
    <t>Invitations, attendance registers and close-out report</t>
  </si>
  <si>
    <t>Development of 3 draft policies</t>
  </si>
  <si>
    <t>Special Programs</t>
  </si>
  <si>
    <t>Promote  community and environmental welfare</t>
  </si>
  <si>
    <t>To award 15 bursaries to qualifying learners by 30 June 2017</t>
  </si>
  <si>
    <t>15 bursaries awarded</t>
  </si>
  <si>
    <t>External Bursary Award</t>
  </si>
  <si>
    <t>Advert, List of qualifying leaners and  Letters of bursary awards</t>
  </si>
  <si>
    <t># of activities conducted on special  programs by 30 June 2017</t>
  </si>
  <si>
    <t xml:space="preserve">Special Programs  </t>
  </si>
  <si>
    <t>Attendance registers, 
Signed minutes, Invitations, programs
Close out report</t>
  </si>
  <si>
    <t>Spatial and Town Planning</t>
  </si>
  <si>
    <t>Advance Spatial  Planning</t>
  </si>
  <si>
    <t xml:space="preserve">To purchase Plan Print Machine for Building Section by 31 March 2017 </t>
  </si>
  <si>
    <t>Old Machine</t>
  </si>
  <si>
    <t>Plan Print Machine for Building Section purchased</t>
  </si>
  <si>
    <t xml:space="preserve">Plan Print Machine </t>
  </si>
  <si>
    <t>INCOME</t>
  </si>
  <si>
    <t>31/12/2016</t>
  </si>
  <si>
    <t>Develop Specification</t>
  </si>
  <si>
    <t>DEVP</t>
  </si>
  <si>
    <t>To finalise the extension of Civic Centre  by 31 December 2016</t>
  </si>
  <si>
    <t>Extension of Civic Centre finalized</t>
  </si>
  <si>
    <t xml:space="preserve">Extension of Civic Centre </t>
  </si>
  <si>
    <t xml:space="preserve">To finalize the New Disaster centre -Erf 235 30 June 2017  </t>
  </si>
  <si>
    <t>New Disaster centre -Erf 235 finalized</t>
  </si>
  <si>
    <t xml:space="preserve">New Disaster centre -Erf 235 </t>
  </si>
  <si>
    <t>Finalise Roofing</t>
  </si>
  <si>
    <t xml:space="preserve">To purchase 18 x Aircons for new offices by 31 March 2017 </t>
  </si>
  <si>
    <t xml:space="preserve">18 x Aircons for new offices purchased </t>
  </si>
  <si>
    <t>18 x Aircons for new offices</t>
  </si>
  <si>
    <t>To  purchase 2 x Theodolities for Survey Technician by 31 March 2017</t>
  </si>
  <si>
    <t xml:space="preserve">2 x Theodolities for Survey Technician purchased </t>
  </si>
  <si>
    <t>2 x Theodolities for Survey Technician</t>
  </si>
  <si>
    <t>100.000.00</t>
  </si>
  <si>
    <t xml:space="preserve">Upgrading of Dzanani Traders Market 30 June 2017 </t>
  </si>
  <si>
    <t>Upgrading of Dzanani Traders Market</t>
  </si>
  <si>
    <t>Develop Specification for designs and erection of market stalls</t>
  </si>
  <si>
    <t>Development of informal business area Ext 12 by 30 June 2017</t>
  </si>
  <si>
    <t>Informal business area Ext 12 developed  by 30 June 2017</t>
  </si>
  <si>
    <t>Development of informal business area</t>
  </si>
  <si>
    <t>30/06/2017</t>
  </si>
  <si>
    <t xml:space="preserve">Design the plans internally. Develop specifications for tender advertisement </t>
  </si>
  <si>
    <t>% application for PTO attended to within 90 days after receival.</t>
  </si>
  <si>
    <t>100% (# of application  received/(# of application attended to within 90 days).</t>
  </si>
  <si>
    <t>Permission to Occupy</t>
  </si>
  <si>
    <t>Site inspection report, Register of applications</t>
  </si>
  <si>
    <t>% Housing queries attended to within 30 days after receival.</t>
  </si>
  <si>
    <t>100% (# of housing queries attended within 30 days/# of received)</t>
  </si>
  <si>
    <t>Housing Coordination</t>
  </si>
  <si>
    <t>Complaints letters, Accounts applications, Corresponded letters with CFO</t>
  </si>
  <si>
    <t>% building plans assessed by 30 June 2015 (# of building plans assessed/# of building plans received)</t>
  </si>
  <si>
    <t>100% processed</t>
  </si>
  <si>
    <t>Building Plans</t>
  </si>
  <si>
    <t>100% (# of building plans assessed/# of building plans received)</t>
  </si>
  <si>
    <t>Building plans register</t>
  </si>
  <si>
    <t>% of zoning certificates issued by 30 June 2015 (# of applications processed/# applications received)</t>
  </si>
  <si>
    <t>100% (# of applications processed/# applications received)</t>
  </si>
  <si>
    <t>Zoning of land</t>
  </si>
  <si>
    <t>Zoning certificates issued</t>
  </si>
  <si>
    <t>% rezoning, subdivision, special consent and consolidation applications assessed by 30 June 2015 (# of applications processed/# applications received)</t>
  </si>
  <si>
    <t>Rezoning of land</t>
  </si>
  <si>
    <t>EXCO resolutions</t>
  </si>
  <si>
    <t>% application for land use rights inspection conducted within 14 days</t>
  </si>
  <si>
    <t>100% (# of application for land use rights inspection conducted within 14 days/# of application received)</t>
  </si>
  <si>
    <t>Land Use Management</t>
  </si>
  <si>
    <t>1/1/2016</t>
  </si>
  <si>
    <t>% certificates of occupancy issued by 30 June 2015 (# of applications processed/# of applications received)</t>
  </si>
  <si>
    <t>100% (# of applications processed/# of applications received)</t>
  </si>
  <si>
    <t>Occupancy of land</t>
  </si>
  <si>
    <t>100%  (# of applications processed/# of applications received)</t>
  </si>
  <si>
    <t>Copy of occupancy certificates issued</t>
  </si>
  <si>
    <t>% application for pegging attended to within 15 days after receival.</t>
  </si>
  <si>
    <t>Pegging Applications</t>
  </si>
  <si>
    <t>Application Assessment Report, Register of applications</t>
  </si>
  <si>
    <t>% application for demarcation of new site  attended to within 30 days after receival.</t>
  </si>
  <si>
    <t>Demarcation of sites</t>
  </si>
  <si>
    <t>1000 000 .00</t>
  </si>
  <si>
    <t>% property application processed within 30 days of receival</t>
  </si>
  <si>
    <t>Property application</t>
  </si>
  <si>
    <t>% land claims queries coordinated within 30 days after receival</t>
  </si>
  <si>
    <t>100%  (# of queries processed/# of queries received)</t>
  </si>
  <si>
    <t>Land Claims</t>
  </si>
  <si>
    <t>Correspondence letters and emails.</t>
  </si>
  <si>
    <t>% by law contraventions notices issued within 5 days after identification</t>
  </si>
  <si>
    <t>100% (# of contravention notices issued within 5 days/# of contravention identified)</t>
  </si>
  <si>
    <t>By Law Enforcement</t>
  </si>
  <si>
    <t>Duplicate notices</t>
  </si>
  <si>
    <t># of routine inspection conducted by 30 June 2015</t>
  </si>
  <si>
    <t>Routine Inspection</t>
  </si>
  <si>
    <t>Inspection form, Register</t>
  </si>
  <si>
    <t>% site inspection applications done within 24 hours</t>
  </si>
  <si>
    <t>100% (# of site inspections conducted within 24 hours/# of site inspections application received)</t>
  </si>
  <si>
    <t>Site Inspection</t>
  </si>
  <si>
    <t>Consultation/ Establishment of committees/Some names completed</t>
  </si>
  <si>
    <t>Provision of street names for R293 towns completed</t>
  </si>
  <si>
    <t>Street Naming</t>
  </si>
  <si>
    <t>Proposed names</t>
  </si>
  <si>
    <t>Expenditure Report</t>
  </si>
  <si>
    <t>Designs, Specifications, Advertisement, Appointment letter</t>
  </si>
  <si>
    <t>Specifications, Advertisement, Delivery note.</t>
  </si>
  <si>
    <t>Develop Specification and submit to supply chain management unit.</t>
  </si>
  <si>
    <t>Specifications, Advertisement, Proof purchase</t>
  </si>
  <si>
    <t>Project Report</t>
  </si>
  <si>
    <t>Purchase aircons needed for 1st quarter</t>
  </si>
  <si>
    <t>Proof of purchase and installation</t>
  </si>
  <si>
    <t>Paving of the surrounding building</t>
  </si>
  <si>
    <t>Baseline (2014/2015)</t>
  </si>
  <si>
    <t>Ward/Dept</t>
  </si>
  <si>
    <t>Budget 15/16 R'000</t>
  </si>
  <si>
    <t>4.1. MUNICIPAL TRANSFORMATION AND ORGANISATIONAL DEVELOPMENT (HIGHER SDBIP)</t>
  </si>
  <si>
    <t>To review the IDP for 2015/2016 financial year by 31 May 2015</t>
  </si>
  <si>
    <t>IDP review for 2014/2015 was completed and approved by Council before 31 May 2014</t>
  </si>
  <si>
    <t>IDP review for 2016/2017 completed and approved by Council by 31 May 2016</t>
  </si>
  <si>
    <t># of employee trained through WSP by 30 June 2016</t>
  </si>
  <si>
    <t>Training</t>
  </si>
  <si>
    <t>Proof of attendance</t>
  </si>
  <si>
    <t># of councilors trained through WSP by 30 June 2016</t>
  </si>
  <si>
    <t>To review the Organogram by 30 June 2016</t>
  </si>
  <si>
    <t>Organogram 2015/2016  was approved</t>
  </si>
  <si>
    <t>Approved Organogram by may 2016</t>
  </si>
  <si>
    <t xml:space="preserve">Minutes and attendance register, Council resolutions, </t>
  </si>
  <si>
    <t xml:space="preserve">% achievements of spatial programs indicators/targets per quarter </t>
  </si>
  <si>
    <t>100% (16/16)</t>
  </si>
  <si>
    <t xml:space="preserve">Activity reports  </t>
  </si>
  <si>
    <t>4.2. BASIC SERVICE DELIVERY AND INFRASTRUCTURE DEVELOPMENT (HIGHER SDBIP)</t>
  </si>
  <si>
    <t>Waste Management</t>
  </si>
  <si>
    <t># of households with access to refuse removal</t>
  </si>
  <si>
    <t>Makhado Town, Tshikota Township, Vleifontein, Waterval Township, Dzanani township,  Vuwani Township, Kutama-Sinthumule Area, Brambos</t>
  </si>
  <si>
    <t>Ward 20, 21, 22, 23, 24, 25, 26.</t>
  </si>
  <si>
    <t>19149 (non cumulaitve)</t>
  </si>
  <si>
    <t xml:space="preserve">Operational </t>
  </si>
  <si>
    <t>Proof of collection from the affected stakeholders.</t>
  </si>
  <si>
    <t>MM and COMM</t>
  </si>
  <si>
    <t>Parks and Recreation</t>
  </si>
  <si>
    <t xml:space="preserve">Development of  Parks </t>
  </si>
  <si>
    <t xml:space="preserve">5047 park,Civic Centre Park+ Tshirululuni/Meerkat </t>
  </si>
  <si>
    <t>20 &amp; 21</t>
  </si>
  <si>
    <t>Approval memo. RFP, appointment letter, Completion certificate</t>
  </si>
  <si>
    <t>COMM</t>
  </si>
  <si>
    <t>Electricity Provision</t>
  </si>
  <si>
    <t>Accessible basic and infrastructure services</t>
  </si>
  <si>
    <t>Electrification of households</t>
  </si>
  <si>
    <t>Magau, Tshiozwi, Ramantsha, Madodonga,Mamburu, Makushu, Wisagalaza, Sukani, Mamburu, Gogobole,  Tshivulana, Ratombo, Fredom, Lusaka, Tshivhuyuni.</t>
  </si>
  <si>
    <t>Ward 23,25,03</t>
  </si>
  <si>
    <t xml:space="preserve"> INCOME </t>
  </si>
  <si>
    <t>Proof of connections to targeted households</t>
  </si>
  <si>
    <t>MM and TECH</t>
  </si>
  <si>
    <t>Roads, Bridges and Storm water</t>
  </si>
  <si>
    <t>18.9km</t>
  </si>
  <si>
    <t xml:space="preserve">Upgrading of roads  </t>
  </si>
  <si>
    <t>Magau, Ledig, Chabani, Tshivhadzwaulu.</t>
  </si>
  <si>
    <t>Ward 23, 21, 13,04</t>
  </si>
  <si>
    <t>MIG</t>
  </si>
  <si>
    <t>Project progress report, Certificate of completion</t>
  </si>
  <si>
    <t>TECH</t>
  </si>
  <si>
    <t>Sports Facilities</t>
  </si>
  <si>
    <t> Building and Construction</t>
  </si>
  <si>
    <t>Advertisement copy, appointment letter,project progress report, handover report</t>
  </si>
  <si>
    <t>4.3. MUNICIPAL FINANCE MANAGEMENT AND VIABILITY (LOWER SDBIP)</t>
  </si>
  <si>
    <t>Sound Financial Management and viability</t>
  </si>
  <si>
    <t>To obtain unqualified audit opinion by 31 December 2015</t>
  </si>
  <si>
    <t>Unqualified audit opinion</t>
  </si>
  <si>
    <t>Unqualified audit opinion obtained</t>
  </si>
  <si>
    <t>Expenditure management</t>
  </si>
  <si>
    <t>% Capital budget spent by 30 June 2016 (Total budget spent/Total budget)</t>
  </si>
  <si>
    <t>75% (Total budget spent/Total budget)</t>
  </si>
  <si>
    <t>75 (Total budget spent/Total budget)</t>
  </si>
  <si>
    <t>Capital Budget</t>
  </si>
  <si>
    <t xml:space="preserve">Aministration </t>
  </si>
  <si>
    <t>OPEX</t>
  </si>
  <si>
    <t>Quarterly Financial Report</t>
  </si>
  <si>
    <t>MM and All Directors</t>
  </si>
  <si>
    <t>% MIG spent by 30 June 2016</t>
  </si>
  <si>
    <t>100% (Total budget spent/Total budget)</t>
  </si>
  <si>
    <t>% INEP Grants spent by 30 June 2016</t>
  </si>
  <si>
    <t>INEP</t>
  </si>
  <si>
    <t>% FMG by 30 June 2016</t>
  </si>
  <si>
    <t>FMG</t>
  </si>
  <si>
    <t>B&amp;T</t>
  </si>
  <si>
    <t>Revenue Management</t>
  </si>
  <si>
    <t>Sound financial management and viability</t>
  </si>
  <si>
    <t>% revenue collected by 30 June 2016</t>
  </si>
  <si>
    <t xml:space="preserve">90% (308004300)
</t>
  </si>
  <si>
    <t>Revenue Collection</t>
  </si>
  <si>
    <t>Section 71 report (c1 schedule)</t>
  </si>
  <si>
    <t>4.4. LOCAL ECONOMIC DEVELOPMENT (HIGHER SDBIP)</t>
  </si>
  <si>
    <t>Local Economic Development</t>
  </si>
  <si>
    <t>Invest in local economy</t>
  </si>
  <si>
    <t># of LED job opportunities created</t>
  </si>
  <si>
    <t>LED job opportunities</t>
  </si>
  <si>
    <t>All wards</t>
  </si>
  <si>
    <t>30/06/2016</t>
  </si>
  <si>
    <t>EPWP, CWP, and Community Projects reports</t>
  </si>
  <si>
    <t>MM and DEVP</t>
  </si>
  <si>
    <t>4.5. GOOD GOVERNANCE AND PUBLIC PARTICIPATION (HIGHER SDBIP)</t>
  </si>
  <si>
    <t>Risk Management</t>
  </si>
  <si>
    <t>Good governace and Administrative Excellence</t>
  </si>
  <si>
    <t># of risk activities cordinated by 30 June 2016</t>
  </si>
  <si>
    <t>Risk Management activities</t>
  </si>
  <si>
    <t>Risk Management Register and Reports</t>
  </si>
  <si>
    <t>Policies and By Laws</t>
  </si>
  <si>
    <t># of bylaws to be reviewed by 30 June 2016</t>
  </si>
  <si>
    <t>Reviewing of Municipal By-laws</t>
  </si>
  <si>
    <t>Council resolutions, Copies of approved by laws.</t>
  </si>
  <si>
    <t>Internal Auditing</t>
  </si>
  <si>
    <t>No of internal audit indicators/ activities/ projects implemented by 30 June 2016</t>
  </si>
  <si>
    <t>Internal Audit projects</t>
  </si>
  <si>
    <t>Copy of the plan</t>
  </si>
  <si>
    <t>Information Technology</t>
  </si>
  <si>
    <t>No of IT projects implimented by 30 June 2016</t>
  </si>
  <si>
    <t>IT Projects</t>
  </si>
  <si>
    <t>Civic Center</t>
  </si>
  <si>
    <t>R3000,000</t>
  </si>
  <si>
    <t>Advertisement for RFP</t>
  </si>
  <si>
    <t>Council Services</t>
  </si>
  <si>
    <t># of Council meetings convened by 30 June 2016</t>
  </si>
  <si>
    <t>Council meetings</t>
  </si>
  <si>
    <t>Minutes, Attendance register, notice of invitations.</t>
  </si>
  <si>
    <t>Communication</t>
  </si>
  <si>
    <t>No of communication indicators/activities/projects  implemented by 30 June 2016</t>
  </si>
  <si>
    <t>Communication projects</t>
  </si>
  <si>
    <t>Ward 20</t>
  </si>
  <si>
    <t>R20,000.00</t>
  </si>
  <si>
    <t>TVs and payment certificates</t>
  </si>
  <si>
    <t xml:space="preserve">Public Participation </t>
  </si>
  <si>
    <t>No of public participation indicators/activities/projects  implemented by 30 June 2016</t>
  </si>
  <si>
    <t>Attendance register and Programme</t>
  </si>
  <si>
    <t>Priority Issue</t>
  </si>
  <si>
    <t>Location/Ward</t>
  </si>
  <si>
    <t>1st quarter</t>
  </si>
  <si>
    <t>Portfolio of Evidence</t>
  </si>
  <si>
    <t>DEPT</t>
  </si>
  <si>
    <t>Indicator No</t>
  </si>
  <si>
    <t>Disaster Management</t>
  </si>
  <si>
    <t>To review the Disaster Management Plan and by 30 June 2017</t>
  </si>
  <si>
    <t>Disaster Management Plan was reviewed and included to the IDP for 2015/2016</t>
  </si>
  <si>
    <t>Disaster Management Plan reviewed and included to the IDP for 2016/2017</t>
  </si>
  <si>
    <t>Annual Revision of the Disaster Management Plan</t>
  </si>
  <si>
    <t xml:space="preserve"> N/A </t>
  </si>
  <si>
    <t>Write a request letter to sector departments and municipal regional offices. Requesting information about new buildings and new employees in key positions e.g circuit managers</t>
  </si>
  <si>
    <t>Letter of request
Copies of received information
Draft Disaster Management Plan
Final Reviewed Disaster Management Plan</t>
  </si>
  <si>
    <t>Library Services</t>
  </si>
  <si>
    <t>To refurbish  the library roof by 30 June 2017</t>
  </si>
  <si>
    <t>Roof damaged</t>
  </si>
  <si>
    <t>Refurbish  library building</t>
  </si>
  <si>
    <t>Development of specifications, Advertisement for Contractor</t>
  </si>
  <si>
    <t>Project Progress report</t>
  </si>
  <si>
    <t>To develop the Landfillsite and recycling centre by 30 June 2016</t>
  </si>
  <si>
    <t>Landfill site makhado + recycling centre is completed</t>
  </si>
  <si>
    <t xml:space="preserve">Development of Landfillsite </t>
  </si>
  <si>
    <t xml:space="preserve">  5 000 000.00                  -   </t>
  </si>
  <si>
    <t>Approval to commence with the project from the MM, Development of specification and submit to SCM.</t>
  </si>
  <si>
    <t>Approval memo, Specifications, Advertisement copy, Appointment letter, Geaotech report</t>
  </si>
  <si>
    <t>Approval to commence with the project from the MM.  Development of specifications and submit to the SCM. Advertisement of the tender.</t>
  </si>
  <si>
    <t>Approval memo, appointment letter, Completion certificate</t>
  </si>
  <si>
    <t>To develop Dzanani Park next to Shopping Mall  by 30 June 2017</t>
  </si>
  <si>
    <t>Development of Dzanani Park next to Shopping Mall completed</t>
  </si>
  <si>
    <t xml:space="preserve">Development of Dzanani Park next to Shopping Mall </t>
  </si>
  <si>
    <t>Approval to commence with the project from the MM. Request for proposal from service providers.</t>
  </si>
  <si>
    <t>Refurnishment and  fencing Eltivillas Swimming Pool by 30 June 2017</t>
  </si>
  <si>
    <t xml:space="preserve">Refurnish and  fencing Eltivillas Swimming Pool completed </t>
  </si>
  <si>
    <t>Refurnish and  fencing Eltivillas Swimming Pool</t>
  </si>
  <si>
    <t>To refurbish  Potgieter Park by 30 June 2017</t>
  </si>
  <si>
    <t>Refurbishment of  Potgieter Park completed</t>
  </si>
  <si>
    <t>Refurbishment of  Potgieter Park</t>
  </si>
  <si>
    <t>To construct  Tshikota cemetery ablution facilities by 30 June 2017</t>
  </si>
  <si>
    <t>No ablution facilities</t>
  </si>
  <si>
    <t>Construction of Tshikota cemetery ablution facilities completed</t>
  </si>
  <si>
    <t>Construction of Tshikota cemetery ablution facilities</t>
  </si>
  <si>
    <t>Protection Services</t>
  </si>
  <si>
    <t>To purchase special Garage Roller Door for VTS and 2x 30m long chains</t>
  </si>
  <si>
    <t>Special Garage Roller Door for VTS and 2x 30m long chains</t>
  </si>
  <si>
    <t>To pave open Erf 1 -N1 by 30 June 2017</t>
  </si>
  <si>
    <t>Paving of  open Erf 1 -N1 completed</t>
  </si>
  <si>
    <t>Paving  open Erf 1 -N1</t>
  </si>
  <si>
    <t># of households with access to refuse removal  by 30 June 2017</t>
  </si>
  <si>
    <t>Ward 22, 23, 24, 25, 26.</t>
  </si>
  <si>
    <t>Monthly collection reports</t>
  </si>
  <si>
    <t>To rehabilitate the existing  landfill site by 31 March 2017</t>
  </si>
  <si>
    <t>Existing Landfill site rehabilitated completed</t>
  </si>
  <si>
    <t xml:space="preserve">Rehabilitation of the existing Landfill site </t>
  </si>
  <si>
    <t>Write memorandum of approval to MM. Development of specifications and submit to the BSC. Advertisement of the tender. Evaluationa nd Adjudication of tenders. Appointment of a service provider.</t>
  </si>
  <si>
    <t>Completion certificate</t>
  </si>
  <si>
    <t>Establishment of Watervaal Registering Authority  completed</t>
  </si>
  <si>
    <t xml:space="preserve">Establishment of Watervaal Registering Authority </t>
  </si>
  <si>
    <t>Waterval Traffic Station</t>
  </si>
  <si>
    <t>Approval from the MM. Development of specification and submit to supply  chain management</t>
  </si>
  <si>
    <t>Purchase order</t>
  </si>
  <si>
    <t>To  replace air conditioner   by 30  September 2016</t>
  </si>
  <si>
    <t>Air Conditioners replaced</t>
  </si>
  <si>
    <t>Makhado</t>
  </si>
  <si>
    <t>Advertisement , Adjudication minutes, appointment  letter and Job Cards</t>
  </si>
  <si>
    <t>Mini Subs replaced</t>
  </si>
  <si>
    <t>Mini Subs</t>
  </si>
  <si>
    <t>Specification, orders, GRV</t>
  </si>
  <si>
    <t>To procure MV Cable 70 mm 11kv by 31  March 2017</t>
  </si>
  <si>
    <t>MV Cable 70mm 11kV  procured</t>
  </si>
  <si>
    <t xml:space="preserve">  MV Cable 70mm 11kV</t>
  </si>
  <si>
    <t>To replace Ring Main Units 11 kV ( RMU) by 31 March 2017</t>
  </si>
  <si>
    <t>Ring Main Units 11 kV ( RMU)  delivered and installed</t>
  </si>
  <si>
    <t>Ring Main Units 11 kV ( RMU)</t>
  </si>
  <si>
    <t xml:space="preserve">List of Labourer, Completion certificate </t>
  </si>
  <si>
    <t>To upgrade Shefeera Line by 30 June 2017</t>
  </si>
  <si>
    <t>Upgrade Shefeera Line</t>
  </si>
  <si>
    <t>To upgrade and reroute Beaufort West line by 30 June 2017</t>
  </si>
  <si>
    <t>Reroute of Beaufort West line  upgraded</t>
  </si>
  <si>
    <t>Upgrade and reroute Beaufort West line</t>
  </si>
  <si>
    <t xml:space="preserve"> Beaufort West line</t>
  </si>
  <si>
    <t>Desings ,  Advertisement, Adjudication minutes and completion certificate</t>
  </si>
  <si>
    <t>Upgrading reroute transmission line 66kV bulk supply to Levubu and Beaufort subs 6km by 30 June 2017</t>
  </si>
  <si>
    <t>Reroute transmission line 66kV bulk supply to Levubu and Beaufort subs upgraded</t>
  </si>
  <si>
    <t>Upgrading reroute transmission line 66kV bulk supply to Levubu and Beaufort subs</t>
  </si>
  <si>
    <t>Advertisement for Engineer</t>
  </si>
  <si>
    <t>Advertisement, adjudication minutes and appointment letters and completion certificate</t>
  </si>
  <si>
    <t>Upgrading bulk supply Tshituni 2.5MVA</t>
  </si>
  <si>
    <t>Application letter, and feasibility quate</t>
  </si>
  <si>
    <t>To upgrade Mountain line by 30 June 2017</t>
  </si>
  <si>
    <t>Mountain line upgraded</t>
  </si>
  <si>
    <t>Upgrading Mountain line</t>
  </si>
  <si>
    <t xml:space="preserve"> Outdoor curcuit breaker replaced</t>
  </si>
  <si>
    <t xml:space="preserve"> Advertisement,Adjudication minutes appointment letter, Completion certificate</t>
  </si>
  <si>
    <t>To replace channel cover by 30 June 2017</t>
  </si>
  <si>
    <t>Replacement of  channel cover completed</t>
  </si>
  <si>
    <t>Substation channel cover replacements</t>
  </si>
  <si>
    <t>Advert, evaluation minutes, Purchase order</t>
  </si>
  <si>
    <t>To renovate Substation control room  by 30 June  2017</t>
  </si>
  <si>
    <t>Substation control room renovated</t>
  </si>
  <si>
    <t>Substation control room renovations</t>
  </si>
  <si>
    <t>Service OCB's</t>
  </si>
  <si>
    <t>To refurbish Transformer in  (Levubu) by 30 June 2017</t>
  </si>
  <si>
    <t>Transformer refurbished (Levubu)</t>
  </si>
  <si>
    <t>Transformer refurbishment (Levubu)</t>
  </si>
  <si>
    <t>Advert, adjudication minutes, Completion certificate</t>
  </si>
  <si>
    <t>Building and Maintanance</t>
  </si>
  <si>
    <t>Standby quarter perimeter wall compeleted</t>
  </si>
  <si>
    <t>Standby quarter perimeter wall</t>
  </si>
  <si>
    <t>Specification, advertisement, project progress report</t>
  </si>
  <si>
    <t>To connect electricity at Wisagalaza village by 30 June 2015</t>
  </si>
  <si>
    <t>Site establishment</t>
  </si>
  <si>
    <t>Wisagalaza village connection completed</t>
  </si>
  <si>
    <t>Wisagalaza 2 &amp; Chitasi village</t>
  </si>
  <si>
    <t>Wisagalaza village</t>
  </si>
  <si>
    <t>INEP/</t>
  </si>
  <si>
    <t>Appointment of contractor's labour, surveying of poleholes, excarvating poleholes</t>
  </si>
  <si>
    <t>Appointment letter, project progress report, completion certificate</t>
  </si>
  <si>
    <t>SUKANI</t>
  </si>
  <si>
    <t xml:space="preserve"> INEP </t>
  </si>
  <si>
    <t>Specifications, advertisement, appointment letter, Designs, Minutes of site handover, labourer appointment report, project progress report</t>
  </si>
  <si>
    <t>To connect electricity at Ratombo/ by 30 June 2016</t>
  </si>
  <si>
    <t>RATOMBO</t>
  </si>
  <si>
    <t>Progress report and Completion certificate</t>
  </si>
  <si>
    <t>To connect electricity at Tshikhwani/ Rathidili by 30 June 2017</t>
  </si>
  <si>
    <t>New Connetion</t>
  </si>
  <si>
    <t>Tshikhwani/ Rathidili connection completed</t>
  </si>
  <si>
    <t xml:space="preserve">Tshikhwani/ Rathidili </t>
  </si>
  <si>
    <t>Desings approval, Site handover certificate, progress report and Completion certificate</t>
  </si>
  <si>
    <t>Maname Paradise connection completed</t>
  </si>
  <si>
    <t>Maname Paradise</t>
  </si>
  <si>
    <t>To connect electricity at Mavhunga /Muromani by 30 June 2017</t>
  </si>
  <si>
    <t>Mavhunga/ Muromani connection completed</t>
  </si>
  <si>
    <t>Mavhunga Muromani</t>
  </si>
  <si>
    <t>To connect electricity at Mammburu phase 2 by 30 June 2017</t>
  </si>
  <si>
    <t>Mammburu connection completed</t>
  </si>
  <si>
    <t>Mammburu</t>
  </si>
  <si>
    <t>To connect electricity at Tshiozwi/ Gogobole phase 2 by 30 June 2017</t>
  </si>
  <si>
    <t>Tshiozwi/ Gogobole phase 2  completed</t>
  </si>
  <si>
    <t xml:space="preserve">Tshiozwi/ Gogobole phase 2 </t>
  </si>
  <si>
    <t>To connect electricity at Magau/ Makhitha/Tshikodobo/ Zamekomste phase 2 by 30 June 2017</t>
  </si>
  <si>
    <t>Magau/ Makhitha/Tshikodobo/ Zamekomste phase 2 completed</t>
  </si>
  <si>
    <t xml:space="preserve">Magau/ Makhitha/Tshikodobo/ Zamekomste phase 2 </t>
  </si>
  <si>
    <t>To connect electricity at Madabani by 30 June 2017</t>
  </si>
  <si>
    <t>Madabani completed</t>
  </si>
  <si>
    <t xml:space="preserve">Madabani </t>
  </si>
  <si>
    <t>To connect electricity at Manavhela/ Madodonga phase 2 by 30 June 2017</t>
  </si>
  <si>
    <t>Manavhela/ Madodonga phase 2 completed</t>
  </si>
  <si>
    <t xml:space="preserve">Manavhela/ Madodonga phase 2 </t>
  </si>
  <si>
    <t>Revitalization of OK/ Shoprite Traders market  project completed</t>
  </si>
  <si>
    <t>OK/ Shoprite Traders market revitalization project</t>
  </si>
  <si>
    <t>Specification, Advert and Designs</t>
  </si>
  <si>
    <t>Roads, Bridges and Stormwater</t>
  </si>
  <si>
    <t xml:space="preserve">Construction of Sereni Themba to Mashamba post office  ( phase 3) by 30 June 2017  </t>
  </si>
  <si>
    <t xml:space="preserve">Sereni Themba to Mashamba post office  ( phase 3)  4.2 km  </t>
  </si>
  <si>
    <t xml:space="preserve">Sereni Themba to Mashamba post office  ( phase 3)  </t>
  </si>
  <si>
    <t>Advertisement for Construction and appointment of contractor</t>
  </si>
  <si>
    <t>Site establishment report, project progress report, handover report</t>
  </si>
  <si>
    <t>Develop terms of ref and submit to SCM</t>
  </si>
  <si>
    <t>Terms of ref, Advert</t>
  </si>
  <si>
    <t>Procurementprocess for contractor and appointment of contractor</t>
  </si>
  <si>
    <t>Specifications, advertisement, appointment letter, project progress report</t>
  </si>
  <si>
    <t>Tshikwarani to Zamkomste Road - 4.5km completed</t>
  </si>
  <si>
    <t>Tshikwarani to Zamkomste Road - 4.5km</t>
  </si>
  <si>
    <t>Tshirolwe,Matsa to Manyii road P1- 20km completed</t>
  </si>
  <si>
    <t>Tshirolwe,Matsa to Manyii road P1- 20km</t>
  </si>
  <si>
    <t>Tshedza to Vuvha road- 4.3 km completed</t>
  </si>
  <si>
    <t>Tshedza to Vuvha road- 4.3 km</t>
  </si>
  <si>
    <t>Gombiti,Tshivhuyuni to Mamphagi P1- 15km  completed</t>
  </si>
  <si>
    <t>Gombiti,Tshivhuyuni to Mamphagi P1- 15km</t>
  </si>
  <si>
    <t>Xitacini to Jiweni P1 - 6.1km completed</t>
  </si>
  <si>
    <t>Xitacini to Jiweni P1 - 6.1km</t>
  </si>
  <si>
    <t>To construct  Tshivhuyuni sports and recreational facilities by 30 June 2017</t>
  </si>
  <si>
    <t>Construction of Tshivhuyuni sports and recreational facilities completed</t>
  </si>
  <si>
    <t xml:space="preserve">Construction of Tshivhuyuni sports and recreational facilities </t>
  </si>
  <si>
    <t>To develop refuse transfer station for Waterval Region by  30 June 2017</t>
  </si>
  <si>
    <t>Development of refuse transfer station for Waterval Region</t>
  </si>
  <si>
    <t xml:space="preserve">Write memorandum of approval to MM. Development of specifications and submit to the SCM. </t>
  </si>
  <si>
    <t>Spec, advert and completion certificate</t>
  </si>
  <si>
    <t>To construct waste Disposal Cell (New landfill ) 30 June 2017</t>
  </si>
  <si>
    <t>Construction of waste Disposal Cell (New landfill )</t>
  </si>
  <si>
    <t>To upgrade Dzanani Transfer Station - Elec+ Guard room by 30 June 2017</t>
  </si>
  <si>
    <t xml:space="preserve">Upgrade Dzanani Transfer Station - Elec+ Guard room </t>
  </si>
  <si>
    <t>Memo,, Spec and completion certificate</t>
  </si>
  <si>
    <t>To construct Industrial Paving of gate  VTS - entrance by 30 June 2017</t>
  </si>
  <si>
    <t>Industrial Paving of gate  VTS - entrance comp;le</t>
  </si>
  <si>
    <t>Industrial Paving of gate  VTS - entrance</t>
  </si>
  <si>
    <t>Advertisement for appointment of Contractors</t>
  </si>
  <si>
    <t>Revitalisation of Tshakhuma Fruit Market (Phase 2) by 30 June 2017</t>
  </si>
  <si>
    <t>Revitalisation of Tshakhuma Fruit Market (Phase 2)</t>
  </si>
  <si>
    <t>To plan Siloam Taxi Rank by 30 June 2017</t>
  </si>
  <si>
    <t>New</t>
  </si>
  <si>
    <t>Siloam Taxi Rank (Planning)</t>
  </si>
  <si>
    <t>Siloam Taxi Rank(Planning)</t>
  </si>
  <si>
    <t>Siloam</t>
  </si>
  <si>
    <t xml:space="preserve">Development of Kutama/Sinthumule Stadium by 30 June 2017 </t>
  </si>
  <si>
    <t>Kutama/Sinthumule Stadium developed</t>
  </si>
  <si>
    <t xml:space="preserve">Development of Kutama/Sinthumule Stadium </t>
  </si>
  <si>
    <t>Rehabilitation of Street (900m) -Dzanani township 30 June 2017</t>
  </si>
  <si>
    <t xml:space="preserve">Street Rehabilitation (900m) -Dzanani township </t>
  </si>
  <si>
    <t>Dzanani township</t>
  </si>
  <si>
    <t>Development of New Waterval Stadium by 30 June 2017</t>
  </si>
  <si>
    <t>New Waterval stadium developed</t>
  </si>
  <si>
    <t>Development of New Waterval Stadium</t>
  </si>
  <si>
    <t xml:space="preserve">Waterval </t>
  </si>
  <si>
    <t>Complete earthworks and layer works</t>
  </si>
  <si>
    <t>Progress report and completion certificate</t>
  </si>
  <si>
    <t>Refurbishment of Caravan Park buildings 30 June 2017</t>
  </si>
  <si>
    <t>Refurbishment of Caravan Park buildings</t>
  </si>
  <si>
    <t>Specification, advertisement</t>
  </si>
  <si>
    <t>Advertisement , Appointment letter and completion certificate</t>
  </si>
  <si>
    <t>To construct Standby quarter perimeter wall by 31 March 2017</t>
  </si>
  <si>
    <t>To construct Civic Centre external wall Painting 30 June 2017</t>
  </si>
  <si>
    <t>Civic Centre external wall Painting</t>
  </si>
  <si>
    <t>Develop spec and submit to SCM</t>
  </si>
  <si>
    <t>Spec, Advert and completion certificate</t>
  </si>
  <si>
    <t>To rehabilitate of Internal Streets by 30 June 2017</t>
  </si>
  <si>
    <t>Gravel</t>
  </si>
  <si>
    <t>Rehabilitation of Internal Streets completed</t>
  </si>
  <si>
    <t xml:space="preserve">Rehabilitation of Internal Streets </t>
  </si>
  <si>
    <t>Develop and submit spec to SCM</t>
  </si>
  <si>
    <t>To remove underground fuel tanks and rehabilitate the soil 30 June 2017</t>
  </si>
  <si>
    <t xml:space="preserve">Remove underground fuel tanks and rehabilitate the soil </t>
  </si>
  <si>
    <t>Specifications, Advertisement, Appointment letter, delivery note</t>
  </si>
  <si>
    <t>Freedom Lusaka Phase 2 connection completed</t>
  </si>
  <si>
    <t>Freedom Lusaka Phase 2</t>
  </si>
  <si>
    <t>Baseline (2015/2015)</t>
  </si>
  <si>
    <t>Annual Targets (</t>
  </si>
  <si>
    <t>End date</t>
  </si>
  <si>
    <t>16/17
R'000</t>
  </si>
  <si>
    <t>% Capital budget spent by 30 June 2017 (Total budget spent/Total budget)</t>
  </si>
  <si>
    <t>% MIG spent by 30 June 2017</t>
  </si>
  <si>
    <t>% INEP Grants spent by 30 June 2017</t>
  </si>
  <si>
    <t>% FMG by 30 June 2017</t>
  </si>
  <si>
    <t>% revenue collected by 30 June 2017</t>
  </si>
  <si>
    <t>To review the revenue enhancement policies by 30 June 2017</t>
  </si>
  <si>
    <t>Revenue enhancement policies were reviewed</t>
  </si>
  <si>
    <t>Revenue enhancement policies reviewed</t>
  </si>
  <si>
    <t>Revenue enhancement policies review</t>
  </si>
  <si>
    <t>Draft/Final Policies (Rates Policy, Tariff Policy, Credit Control Policy, Debts Collection Policy)</t>
  </si>
  <si>
    <t>Budget and Reporting</t>
  </si>
  <si>
    <t>To submit the  final budget to council by  31 May 2017</t>
  </si>
  <si>
    <t xml:space="preserve">Final budget was submitted  to Council </t>
  </si>
  <si>
    <t xml:space="preserve">Final budget submitted  to Council </t>
  </si>
  <si>
    <t>Final budget</t>
  </si>
  <si>
    <t>Final budget and Council Resolution</t>
  </si>
  <si>
    <t>To submit the Financial statements submitted to AG by 31 August 2016</t>
  </si>
  <si>
    <t>Financial statements was compiled and submit to AG</t>
  </si>
  <si>
    <t>Financial statements compiled and submit to AG</t>
  </si>
  <si>
    <t>Financial statements</t>
  </si>
  <si>
    <t>Financial statements compiled and submitted to AG</t>
  </si>
  <si>
    <t xml:space="preserve">Copy of Financial statements </t>
  </si>
  <si>
    <t>Section 71 report submission</t>
  </si>
  <si>
    <t>Copy of acknowledgement of receipt by Treasuries</t>
  </si>
  <si>
    <t>Supply Chain Management</t>
  </si>
  <si>
    <t>To review the Supply Chain Management policy by 30 June 2017</t>
  </si>
  <si>
    <t>2014/ 15 Supply Chain Management policy was reviewed and amended</t>
  </si>
  <si>
    <t>Supply Chain Management policy  reviewed</t>
  </si>
  <si>
    <t xml:space="preserve">Supply Chain Management policy </t>
  </si>
  <si>
    <t>Council Resolution</t>
  </si>
  <si>
    <t>Asset Management</t>
  </si>
  <si>
    <t>Schedules of Asset Register movement</t>
  </si>
  <si>
    <t>To host Makhado annual show by 30 September 2016</t>
  </si>
  <si>
    <t>Makhado annual show was hosted</t>
  </si>
  <si>
    <t>Makhado annual show hosted</t>
  </si>
  <si>
    <t>Annual Show</t>
  </si>
  <si>
    <t>30/9/2016</t>
  </si>
  <si>
    <t>Host official opening and the Three Days Makhado Annual Show.</t>
  </si>
  <si>
    <t>Annual Show Report and Audited Financial Statements</t>
  </si>
  <si>
    <t># of LED projects supported 30th June 2014</t>
  </si>
  <si>
    <t>30/9/2017</t>
  </si>
  <si>
    <t>LED strategy implementation report</t>
  </si>
  <si>
    <t>Budget 16/17R'000</t>
  </si>
  <si>
    <t>To cordinate Stategic and operational Risk Assessment and review and approval of risk and fraud management policies by 30 June 2017</t>
  </si>
  <si>
    <t>7 risk activities cordinated</t>
  </si>
  <si>
    <t>Risk Management project</t>
  </si>
  <si>
    <t>Attendance register, Minutes and Programme</t>
  </si>
  <si>
    <t>4 quarterly Strategic and Operational monitoring risk report Coordinated</t>
  </si>
  <si>
    <t>4 activities cordinated</t>
  </si>
  <si>
    <t xml:space="preserve">Develop Quarterly Strategic Monitoring Risk Report, </t>
  </si>
  <si>
    <t>Strategic Monitoring Risk Report</t>
  </si>
  <si>
    <t>4 Risk Management Committee meetings held</t>
  </si>
  <si>
    <t>Minutes and Attendance register</t>
  </si>
  <si>
    <t>Fraud and Anti - Corruption</t>
  </si>
  <si>
    <t>100% (# of cases attended/# of cases reported)</t>
  </si>
  <si>
    <t>Case Register</t>
  </si>
  <si>
    <t>To review the public participation by 31 March 2017</t>
  </si>
  <si>
    <t>Public Participation policy reviewed</t>
  </si>
  <si>
    <t>Public Participation Policy</t>
  </si>
  <si>
    <t>Compile public participation policy and submit to Council for approval of Draft Policy</t>
  </si>
  <si>
    <t xml:space="preserve">Approved draft policy
Notice for the meeting
Programmes and attendance register
Final approve policy
</t>
  </si>
  <si>
    <t>To cordinate 456 ward committee meetings by 30 June 2016</t>
  </si>
  <si>
    <t>Support services for monthly ward committee meetings</t>
  </si>
  <si>
    <t xml:space="preserve">Coordinate 114 ward committee meetings and submit quarterly ward committees' report to Council. </t>
  </si>
  <si>
    <t xml:space="preserve">Minutes, Attendance register, 
Ward committee quarterly report
</t>
  </si>
  <si>
    <t>7 by laws reviewed</t>
  </si>
  <si>
    <t>6 by laws reviewed</t>
  </si>
  <si>
    <t>Development of the 6 draft policies</t>
  </si>
  <si>
    <t>6 draft policies
Council resolution
Invitations, attendance registers, Final council resolutions and Promulgation notice for by laws</t>
  </si>
  <si>
    <t xml:space="preserve">Internal Audit Charter, Audit and Performance Audit Charter was  developed and submitted to council for approval </t>
  </si>
  <si>
    <t>Internal Audit Charter, Audit and Performance Audit Charter developed and submitted to council for approval</t>
  </si>
  <si>
    <t>Internal Audit Charter</t>
  </si>
  <si>
    <t>Council Resolution, Copy of the plan</t>
  </si>
  <si>
    <t>Three (3) year Internal Audit rolling plan and Annual plan was approved</t>
  </si>
  <si>
    <t xml:space="preserve">Approved  three (3) year Internal Audit rolling plan and Annual plan  </t>
  </si>
  <si>
    <t>Internal Audit 3 Year Plan</t>
  </si>
  <si>
    <t>Internal Audit Plan</t>
  </si>
  <si>
    <t xml:space="preserve">100% (# of projects executed/# of projects in the action  plan) </t>
  </si>
  <si>
    <t>Internal Audit report to Audit and Performance Audit Committee</t>
  </si>
  <si>
    <t># of  Audit and Performance Audit Committee meetings held by 30 June 2017</t>
  </si>
  <si>
    <t xml:space="preserve">Audit and Performance Audit Committee </t>
  </si>
  <si>
    <t>Minutes, Attendance register, invitations</t>
  </si>
  <si>
    <t># of Audit and Performance Audit Committee Reports developed and submitted to Council by 30 June 2017</t>
  </si>
  <si>
    <t>Audit and Performance Audit Committee Reports</t>
  </si>
  <si>
    <t>Council resolution, Attendance register</t>
  </si>
  <si>
    <t xml:space="preserve">IAA and APAC   Assessment report </t>
  </si>
  <si>
    <t>Report, Council Resolution</t>
  </si>
  <si>
    <t>Manual system</t>
  </si>
  <si>
    <t>Computerized call center system</t>
  </si>
  <si>
    <t>Implement automisation of municipal call centre</t>
  </si>
  <si>
    <t>Phase 1  done</t>
  </si>
  <si>
    <t>Complete network upgrades</t>
  </si>
  <si>
    <t>Upgrade network infrastructure</t>
  </si>
  <si>
    <t>Civic Center and regional offices</t>
  </si>
  <si>
    <t>Orders, Payment certificate and intallation report</t>
  </si>
  <si>
    <t>Server harddrive installed</t>
  </si>
  <si>
    <t>Server harddrive</t>
  </si>
  <si>
    <t>Compile specification, call for quatationt</t>
  </si>
  <si>
    <t>Appointment letter, Project agreement, installation report and payment certicate</t>
  </si>
  <si>
    <t>Unacceptable standard of server room</t>
  </si>
  <si>
    <t>Acceptable server room conditions</t>
  </si>
  <si>
    <t>Upgrade server room</t>
  </si>
  <si>
    <t>Memorandum approval by the MM to hire PINACLE AFRICA for dismatling of envirorac and UPS without distrupting business</t>
  </si>
  <si>
    <t>Approved memorandum, Written propoal, wayforward outcomes</t>
  </si>
  <si>
    <t>Network infrastructure new offices Civic Center</t>
  </si>
  <si>
    <t>Link of telephone and computer services between Civi centre and new building</t>
  </si>
  <si>
    <t>Only two telephone points</t>
  </si>
  <si>
    <t>New VEEAM backup server function</t>
  </si>
  <si>
    <t xml:space="preserve"> VEEAM backup server</t>
  </si>
  <si>
    <t>Compile specification, call for quatation</t>
  </si>
  <si>
    <t>Add extra telephone points at Municipal Stores complex</t>
  </si>
  <si>
    <t>Telephone points at Municipal Stores complex</t>
  </si>
  <si>
    <t>31/03/2017</t>
  </si>
  <si>
    <t>Compile specification, call for quatation from the existing service provider</t>
  </si>
  <si>
    <t>No ICT strategy</t>
  </si>
  <si>
    <t>Implementation MCGICTP, 2015</t>
  </si>
  <si>
    <t>Complile specification and call for tender  for specicizide  services</t>
  </si>
  <si>
    <t>ESS Software (for  employee leave application apart from existing VIP Leave module)</t>
  </si>
  <si>
    <t># of Council meeting convened by 30 June 2016</t>
  </si>
  <si>
    <t>Council meeting</t>
  </si>
  <si>
    <t># of Executive Committee Meetings convened by 30 June 2016</t>
  </si>
  <si>
    <t>Executive Committee Meetings</t>
  </si>
  <si>
    <t>31/12/2017</t>
  </si>
  <si>
    <t>Distribute for comments of all departments</t>
  </si>
  <si>
    <t>Approved 2015 Batho Pele Service Standards</t>
  </si>
  <si>
    <t>To develop a comprehensive website policy by 31 December 2016</t>
  </si>
  <si>
    <t>Council approved website policy</t>
  </si>
  <si>
    <t>Comprehensive website policy</t>
  </si>
  <si>
    <t>Submit to Council for approval</t>
  </si>
  <si>
    <t>Council approval of policy</t>
  </si>
  <si>
    <t># of imbizos convened by 30 June 2016</t>
  </si>
  <si>
    <t>Imbizo Feedback Session</t>
  </si>
  <si>
    <t>30/08/2017</t>
  </si>
  <si>
    <t>Attendance register and program</t>
  </si>
  <si>
    <t>To review Makhado Stakeholders Management Framework by 30 September 2016</t>
  </si>
  <si>
    <t>Stakeholders Management Framework</t>
  </si>
  <si>
    <t xml:space="preserve"> Stakeholders Management Framework reviewed</t>
  </si>
  <si>
    <t>Review of Stakeholders Management Framework</t>
  </si>
  <si>
    <t>Approved Stakeholders management Framework and council resolution</t>
  </si>
  <si>
    <t>To review Makhado Communications Strategy by 30 September 2016</t>
  </si>
  <si>
    <t>Communication Strategy</t>
  </si>
  <si>
    <t>Communication Strategy reviewed</t>
  </si>
  <si>
    <t>Review of Communication Strategy</t>
  </si>
  <si>
    <t>Approved Communication strategy and council resolution policy and council resolution</t>
  </si>
  <si>
    <t>LIM344 Makhado - Supporting Table SA30 Budgeted monthly cash flow</t>
  </si>
  <si>
    <t>MONTHLY CASH FLOWS</t>
  </si>
  <si>
    <t>Budget Year 2016/17</t>
  </si>
  <si>
    <t>Medium Term Revenue and Expenditure Framework</t>
  </si>
  <si>
    <t>R thousand</t>
  </si>
  <si>
    <t>July</t>
  </si>
  <si>
    <t>August</t>
  </si>
  <si>
    <t>Sept.</t>
  </si>
  <si>
    <t>October</t>
  </si>
  <si>
    <t>November</t>
  </si>
  <si>
    <t>December</t>
  </si>
  <si>
    <t>January</t>
  </si>
  <si>
    <t>February</t>
  </si>
  <si>
    <t>March</t>
  </si>
  <si>
    <t>April</t>
  </si>
  <si>
    <t>May</t>
  </si>
  <si>
    <t>June</t>
  </si>
  <si>
    <t>Budget Year +1 2017/18</t>
  </si>
  <si>
    <t>Budget Year +2 2018/19</t>
  </si>
  <si>
    <t>Cash Receipts By Source</t>
  </si>
  <si>
    <t>Property rates</t>
  </si>
  <si>
    <t>Property rates - penalties &amp; collection charges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</si>
  <si>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</si>
  <si>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</si>
  <si>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</si>
  <si>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</si>
  <si>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</si>
  <si>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</si>
  <si>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</si>
  <si>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</si>
  <si>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</si>
  <si>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t>
  </si>
  <si>
    <t>Licences and permits</t>
  </si>
  <si>
    <t>Agency services</t>
  </si>
  <si>
    <t>Transfer receipts - operational</t>
  </si>
  <si>
    <t>Other revenue</t>
  </si>
  <si>
    <t>Cash Receipts by Source</t>
  </si>
  <si>
    <t>Other Cash Flows by Source</t>
  </si>
  <si>
    <t>Transfer receipts - capital</t>
  </si>
  <si>
    <t>Contributions recognised - capital &amp; Contributed assets</t>
  </si>
  <si>
    <t>Proceeds on disposal of PPE</t>
  </si>
  <si>
    <t>Short term loans</t>
  </si>
  <si>
    <t>Borrowing long term/refinancing</t>
  </si>
  <si>
    <t>Increase (decrease) in consumer deposits</t>
  </si>
  <si>
    <t>Decrease (Increase) in non-current debtors</t>
  </si>
  <si>
    <t>Decrease (increase) other non-current receivables</t>
  </si>
  <si>
    <t>Decrease (increase) in non-current investments</t>
  </si>
  <si>
    <t>Total Cash Receipts by Source</t>
  </si>
  <si>
    <t>Cash Payments by Type</t>
  </si>
  <si>
    <t>Employee related costs</t>
  </si>
  <si>
    <t>Remuneration of councillors</t>
  </si>
  <si>
    <t>Finance charges</t>
  </si>
  <si>
    <t>Bulk purchases - Electricity</t>
  </si>
  <si>
    <t>Bulk purchases - Water &amp; Sewer</t>
  </si>
  <si>
    <t>Other materials</t>
  </si>
  <si>
    <t>Contracted services</t>
  </si>
  <si>
    <t>Transfers and grants - other municipalities</t>
  </si>
  <si>
    <t>Transfers and grants - other</t>
  </si>
  <si>
    <t>Other expenditure</t>
  </si>
  <si>
    <t>Other Cash Flows/Payments by Type</t>
  </si>
  <si>
    <t>Capital assets</t>
  </si>
  <si>
    <t>Repayment of borrowing</t>
  </si>
  <si>
    <t>Other Cash Flows/Payments</t>
  </si>
  <si>
    <t>Total Cash Payments by Type</t>
  </si>
  <si>
    <t>NET INCREASE/(DECREASE) IN CASH HELD</t>
  </si>
  <si>
    <t>Cash/cash equivalents at the month/year begin:</t>
  </si>
  <si>
    <t>Cash/cash equivalents at the month/year end:</t>
  </si>
  <si>
    <t>References</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</si>
  <si>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</si>
  <si>
    <t>Terms of reference, Advertisement, designs</t>
  </si>
  <si>
    <t>% of new acquisitions updated into the Asset Register by 30 June 2017</t>
  </si>
  <si>
    <t>31/8/2016</t>
  </si>
  <si>
    <t>LIM344 Makhado - Supporting Table SA25 Budgeted monthly revenue and expenditure</t>
  </si>
  <si>
    <t>Description</t>
  </si>
  <si>
    <t>Revenue By Source</t>
  </si>
  <si>
    <t>Transfers recognised - operational</t>
  </si>
  <si>
    <t>Gains on disposal of PPE</t>
  </si>
  <si>
    <t>Total Revenue (excluding capital transfers and contributions)</t>
  </si>
  <si>
    <t>Expenditure By Type</t>
  </si>
  <si>
    <t>Debt impairment</t>
  </si>
  <si>
    <t>Depreciation &amp; asset impairment</t>
  </si>
  <si>
    <t>Bulk purchases</t>
  </si>
  <si>
    <t>Transfers and grants</t>
  </si>
  <si>
    <t>Loss on disposal of PPE</t>
  </si>
  <si>
    <t>Total Expenditure</t>
  </si>
  <si>
    <t>Surplus/(Deficit)</t>
  </si>
  <si>
    <t>Transfers recognised - capital</t>
  </si>
  <si>
    <t>Contributions recognised - capital</t>
  </si>
  <si>
    <t>Contributed assets</t>
  </si>
  <si>
    <t>Surplus/(Deficit) after capital transfers &amp; contributions</t>
  </si>
  <si>
    <t>Taxation</t>
  </si>
  <si>
    <t>Attributable to minorities</t>
  </si>
  <si>
    <t>Share of surplus/ (deficit) of associate</t>
  </si>
  <si>
    <t>1. Surplus (Deficit) must reconcile with Budgeted Financial Performance</t>
  </si>
  <si>
    <t>check</t>
  </si>
  <si>
    <t>LIM344 Makhado - Supporting Table SA28 Budgeted monthly capital expenditure (municipal vote)</t>
  </si>
  <si>
    <t>Ref</t>
  </si>
  <si>
    <t>Nov.</t>
  </si>
  <si>
    <t>Dec.</t>
  </si>
  <si>
    <t>Feb.</t>
  </si>
  <si>
    <r>
      <t>Multi-year expenditure</t>
    </r>
    <r>
      <rPr>
        <b/>
        <i/>
        <sz val="8"/>
        <rFont val="Arial Narrow"/>
        <family val="2"/>
      </rPr>
      <t xml:space="preserve"> to be appropriated</t>
    </r>
  </si>
  <si>
    <t>Vote 1 - EXECUTIVE AND COUNCIL</t>
  </si>
  <si>
    <t>Vote 2 - WASTE MANAGEMENT</t>
  </si>
  <si>
    <t>Vote 3 - ROAD TRANSPORT</t>
  </si>
  <si>
    <t>Vote 4 - WATER</t>
  </si>
  <si>
    <t>Vote 5 - ELECTRICITY</t>
  </si>
  <si>
    <t>Vote 6 - CORPORATE SERVICES</t>
  </si>
  <si>
    <t>Vote 7 - PLANNING AND DEVELOPMENT</t>
  </si>
  <si>
    <t>Vote 8 - COMMUNITY AND SOCIAL SERVICES</t>
  </si>
  <si>
    <t>Vote 9 - HOUSING</t>
  </si>
  <si>
    <t>Vote 10 - OTHER</t>
  </si>
  <si>
    <t>Vote 11 - SPORTS AND RECREATION</t>
  </si>
  <si>
    <t>Vote 12 - BUDGET AND TREASURY</t>
  </si>
  <si>
    <t>Capital multi-year expenditure sub-total</t>
  </si>
  <si>
    <r>
      <t>Single-year expenditure</t>
    </r>
    <r>
      <rPr>
        <b/>
        <i/>
        <sz val="8"/>
        <rFont val="Arial Narrow"/>
        <family val="2"/>
      </rPr>
      <t xml:space="preserve"> to be appropriated</t>
    </r>
  </si>
  <si>
    <t>Capital single-year expenditure sub-total</t>
  </si>
  <si>
    <t>Total Capital Expenditure</t>
  </si>
  <si>
    <t>1. Table should be completed as either Multi-Year expenditure appropriation or Budget Year and Forward Year estimates</t>
  </si>
  <si>
    <t>2. Total Capital Expenditure must reconcile to Budgeted Capital Expenditure</t>
  </si>
  <si>
    <t>LIM344 Makhado - Supporting Table SA26 Budgeted monthly revenue and expenditure (municipal vote)</t>
  </si>
  <si>
    <t>Revenue by Vote</t>
  </si>
  <si>
    <t>Total Revenue by Vote</t>
  </si>
  <si>
    <t>Expenditure by Vote to be appropriated</t>
  </si>
  <si>
    <t>Total Expenditure by Vote</t>
  </si>
  <si>
    <t>Surplus/(Deficit) before assoc.</t>
  </si>
  <si>
    <t>Recommendation by The Municipal Manager: 
The Municipal Manager hereby recommend for the approval of the SDBIP by the Mayor in line with the above legislation 
___________________________                                                                            _____________________
Mutshinyali I.P                                                                                                                DATE
Municipal Manager</t>
  </si>
  <si>
    <t>To develop the SDBIP 2017/2018 and submit to the  Mayor for signature within 28 days after approval of the budget</t>
  </si>
  <si>
    <t>SDBIP 2016/2017 was developed and submitted to the Mayor within 28 days after approval of the budget</t>
  </si>
  <si>
    <t>SDBIP 2017/2018 developed and submitted to the  Mayor for signature within 28 days after approval of the budget</t>
  </si>
  <si>
    <t>49.9km</t>
  </si>
  <si>
    <t>Terms of ref, Advert, Designs, Appointment letter for consultants</t>
  </si>
  <si>
    <t>Ward 12</t>
  </si>
  <si>
    <t>Opeartional</t>
  </si>
  <si>
    <t>Develop financial statement and submit to AG</t>
  </si>
  <si>
    <t>AG report</t>
  </si>
  <si>
    <t>TABLE OF CONTENT</t>
  </si>
  <si>
    <t xml:space="preserve">1. Introduction </t>
  </si>
  <si>
    <t>3. Departments</t>
  </si>
  <si>
    <t>Annexure A: Technical Indicator Description</t>
  </si>
  <si>
    <t>1. INTRODUCTION AND LEGISLATION</t>
  </si>
  <si>
    <t xml:space="preserve">The SDBIP provides the vital link between the Mayor, Council (executive) and the Administration, and facilitates the process for holding management accountable for its performance. It is a management, implementation and monitoring tool that will assist the Mayor, Councilor, Municipal Manager, Senior Managers and community. A properly formulated SDBIP will ensure that appropriate information is circulated internally and externally for purpose of monitoring the execution of the budget, performance of senior management and achievement of the strategic objectives set by council. It enables the Municipal Manager to monitor the performance of Senior Managers; the Mayor to monitor the performance of the Municipal Manager; and the Ccommunity to monitor the performance of the Municipality.
The SDBIP should therefore determine (and be consistent with) the performance agreements between the Mayor and the Municipal Manager and the Municipal Manager and Senior Managers determined at the start of every financial year and approved by the Mayor.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</si>
  <si>
    <t>Section 40 of the MSA states that a municipality must establish mechanisms to monitor and review its performance management system.</t>
  </si>
  <si>
    <r>
      <t xml:space="preserve">Section 54 (1) of MFMA  states that </t>
    </r>
    <r>
      <rPr>
        <sz val="10"/>
        <color theme="1"/>
        <rFont val="Times New Roman"/>
        <family val="1"/>
      </rPr>
      <t>On receipt of a statement or report submitted by the accounting officer of the municipality in terms of section 71 or 72, the mayor must—</t>
    </r>
  </si>
  <si>
    <r>
      <t xml:space="preserve">(a) </t>
    </r>
    <r>
      <rPr>
        <sz val="10"/>
        <color theme="1"/>
        <rFont val="Times New Roman"/>
        <family val="1"/>
      </rPr>
      <t>consider the statement or report;</t>
    </r>
  </si>
  <si>
    <r>
      <t xml:space="preserve">(b) </t>
    </r>
    <r>
      <rPr>
        <sz val="10"/>
        <color theme="1"/>
        <rFont val="Times New Roman"/>
        <family val="1"/>
      </rPr>
      <t>check whether the municipality’s approved budget is implemented in accordance with the service delivery and budget implementation plan;</t>
    </r>
  </si>
  <si>
    <r>
      <t xml:space="preserve">(c) </t>
    </r>
    <r>
      <rPr>
        <sz val="10"/>
        <color theme="1"/>
        <rFont val="Times New Roman"/>
        <family val="1"/>
      </rPr>
      <t>consider and, if necessary, make any revisions to the service delivery and budget implementation plan, provided that revisions to the service delivery targets and performance indicators in the plan may only be made with the approval of the council following approval of an adjustments budget;</t>
    </r>
  </si>
  <si>
    <r>
      <t xml:space="preserve">(d) </t>
    </r>
    <r>
      <rPr>
        <sz val="10"/>
        <color theme="1"/>
        <rFont val="Times New Roman"/>
        <family val="1"/>
      </rPr>
      <t>issue any appropriate instructions to the accounting officer to ensure—</t>
    </r>
  </si>
  <si>
    <t>(i) that the budget is implemented in accordance with the service delivery</t>
  </si>
  <si>
    <t>and budget implementation plan; and</t>
  </si>
  <si>
    <t>(ii) that spending of funds and revenue collection proceed in accordance</t>
  </si>
  <si>
    <t>with the budget;</t>
  </si>
  <si>
    <t>2. VISION, MISSION AND STRATEGIC MAP</t>
  </si>
  <si>
    <r>
      <t xml:space="preserve">VISION, MISSION  AND STRATEGIC MAP
The Vision of Makhado Local Municipality is:  </t>
    </r>
    <r>
      <rPr>
        <b/>
        <sz val="11"/>
        <color theme="1"/>
        <rFont val="Calibri"/>
        <family val="2"/>
        <scheme val="minor"/>
      </rPr>
      <t xml:space="preserve">“A dynamic hub for socio – economic development by 2025"
</t>
    </r>
    <r>
      <rPr>
        <sz val="11"/>
        <color theme="1"/>
        <rFont val="Calibri"/>
        <family val="2"/>
        <scheme val="minor"/>
      </rPr>
      <t xml:space="preserve">
The Mission of Makhado Local Municipality is:  </t>
    </r>
    <r>
      <rPr>
        <b/>
        <sz val="11"/>
        <color theme="1"/>
        <rFont val="Calibri"/>
        <family val="2"/>
        <scheme val="minor"/>
      </rPr>
      <t xml:space="preserve">To ensure effective utilization of economic resources to address socio- economic imperatives through mining, tourism and agriculture
</t>
    </r>
    <r>
      <rPr>
        <sz val="11"/>
        <color theme="1"/>
        <rFont val="Calibri"/>
        <family val="2"/>
        <scheme val="minor"/>
      </rPr>
      <t>Makhado Muncipality has identified 8 Strategic Objectives which are contained in the Intergrated Development Plan. All municipal programmes will be aligned to the objectives outlined in the figure below:</t>
    </r>
  </si>
  <si>
    <t>3. MAKHADO MUNICIPALITY DEPARTMENTS</t>
  </si>
  <si>
    <r>
      <rPr>
        <b/>
        <sz val="12"/>
        <color theme="1"/>
        <rFont val="Cambria"/>
        <family val="1"/>
        <scheme val="major"/>
      </rPr>
      <t xml:space="preserve">Makhado Municipality administration is composed of the following departments: </t>
    </r>
    <r>
      <rPr>
        <sz val="12"/>
        <color theme="1"/>
        <rFont val="Cambria"/>
        <family val="1"/>
        <scheme val="major"/>
      </rPr>
      <t xml:space="preserve">1. Office of the Municipal Manager, 2. Corporate Services, 3. Development Planning, 4. Budget and Treasury, 5. Technical Services, 6. Community Services
</t>
    </r>
  </si>
  <si>
    <t>4. Higher Level SDBIP</t>
  </si>
  <si>
    <t>4. HIGHER LEVEL SDBIP</t>
  </si>
  <si>
    <t>5.1. MUNICIPAL TRANSFORMATION AND ORGANISATIONAL DEVELOPMENT</t>
  </si>
  <si>
    <t>5.2. BASIC SERVICE DELIVERY AND INFRASTRUCTURE DEVELOPMENT</t>
  </si>
  <si>
    <t>5.3. MUNICIPAL FINANCE MANAGEMENT AND VIABILITY</t>
  </si>
  <si>
    <t>5.4. LOCAL ECONOMIC DEVELOPMENT</t>
  </si>
  <si>
    <t>5.5. GOOD GOVERNANCE AND PUBLIC PARTICIPATION</t>
  </si>
  <si>
    <t>5. Lower SDBIP</t>
  </si>
  <si>
    <t>5.1. Municipal Transformation and Organisational Development</t>
  </si>
  <si>
    <t>5.3. Local Economic Development</t>
  </si>
  <si>
    <t>5.4. Municipal Finance Management and Viability</t>
  </si>
  <si>
    <t>5.5. Good Governance and Public Participation</t>
  </si>
  <si>
    <t>6. Monthly Cashflow</t>
  </si>
  <si>
    <t>7. Monthly Revenue and Expenditure</t>
  </si>
  <si>
    <t>8. Monthly Capital Expenditure</t>
  </si>
  <si>
    <t>9. Mothly Expenditure by Vote</t>
  </si>
  <si>
    <t>10. Approval By The Mayor</t>
  </si>
  <si>
    <t>10. APPROVAL BY THE MAYOR</t>
  </si>
  <si>
    <t xml:space="preserve">Approval by the Mayor
The SDBIP 2016/2017 is hereby approved by the Mayor of Makhado Municipality
______________________________                                                                        ____________________
Hon Cllr Mutavhatsindi F. D                                                                                            DATE </t>
  </si>
  <si>
    <r>
      <t xml:space="preserve">In line with section 53 of the Municipal Finance Management Act No 56 of 2003 (MFMA), it is a privilege and honor to approve and make public the Service Delivery and Budget implementation Plan (SDBIP) of Makhado Municipality for 2016/2017 financial year. The SDBIP is a contract between the Administration, Council and the Community clearly spelling out how and when the IDP and budget targets for 2016/2017 would be pursued and achieved. It is a management, implementation and monitoring tool that is meant to assist the Mayor, Council, Municipal Manager, Senior Managers and the Community to monitor the municipality’s performance. Makhodo Municipality and its Community have a role to play in achieving the municipality vison that reads </t>
    </r>
    <r>
      <rPr>
        <b/>
        <sz val="12"/>
        <color theme="1"/>
        <rFont val="Calibri"/>
        <family val="2"/>
        <scheme val="minor"/>
      </rPr>
      <t>"A dynamic hub for socio – economic development by 2025"</t>
    </r>
    <r>
      <rPr>
        <sz val="12"/>
        <color theme="1"/>
        <rFont val="Calibri"/>
        <family val="2"/>
        <scheme val="minor"/>
      </rPr>
      <t xml:space="preserve"> 
Section 53 of the Municipal Finance Management act (Act no 56 of 2003), states that the Mayor of a municipality must- take all reasonable steps to ensure that the municipality approves its annual budget before the start of the budget and that the municipality's service delivery and budget implementation plan is approved by the mayor within 28 days after the approvaolf the budget.
</t>
    </r>
  </si>
  <si>
    <t>Specifications, Advert, Apointment letter, Project report</t>
  </si>
  <si>
    <t>Installation report</t>
  </si>
  <si>
    <t>Specifications, Apointment letter, Project report</t>
  </si>
  <si>
    <t>Specifications, Apointment letter, Approved ICT Strategy</t>
  </si>
  <si>
    <t>Approval by MM, Project report</t>
  </si>
  <si>
    <t>To review the HR Strategy by 30 June 2016</t>
  </si>
  <si>
    <t>HR Strategy in place</t>
  </si>
  <si>
    <t>HR Strategy reviewed</t>
  </si>
  <si>
    <t>HR Strategy review</t>
  </si>
  <si>
    <t>Appointment of facilitator, Development of terms of reference</t>
  </si>
  <si>
    <t>Appointment letter, Draft HR Strategy, Approved HR Strategy, Council resolution</t>
  </si>
  <si>
    <t>100% prioritised post filled</t>
  </si>
  <si>
    <t>25 employees were appointed, 8 interns appointed.</t>
  </si>
  <si>
    <t>Submit an item to council for decision regarding the advertised posts.</t>
  </si>
  <si>
    <t>To fill all (100%) posts in terms of the approved priority list by 30 June 2017</t>
  </si>
  <si>
    <t>Advertisement, Shortlisting reports, Interview reports and Appointment letters, Council resolution</t>
  </si>
  <si>
    <t xml:space="preserve">Transfer policy, EAP policy, Placement policy, Stanby Allowance policy, Induction manual </t>
  </si>
  <si>
    <t>To develop 5 outstanding HR policies by 30 June 2017</t>
  </si>
  <si>
    <t>No transfer policy, Outdatded EAP, Placement, Standby and Induction Manaual</t>
  </si>
  <si>
    <t>Review and Development of HR policies</t>
  </si>
  <si>
    <t>Council resolutions, Draft and Final policy documents</t>
  </si>
  <si>
    <t>4  by laws reviewed</t>
  </si>
  <si>
    <t>Submit reviewed Rules of Order to Council and promulgate in Limpopo Provincial Gazette after approval by Council</t>
  </si>
  <si>
    <t>Reviewed Rules of Order, Council Resolution, Provincial Gazette Promulgation</t>
  </si>
  <si>
    <t xml:space="preserve">Public Participation policy </t>
  </si>
  <si>
    <t xml:space="preserve">To transform oil purification by </t>
  </si>
  <si>
    <t>transform oil purification</t>
  </si>
  <si>
    <t>transforming oil purification</t>
  </si>
  <si>
    <t>To connect electricity at Maname Paradise by 30 June 2017</t>
  </si>
  <si>
    <t>Ablution of Tree Park Facility</t>
  </si>
  <si>
    <t>Fencing of graveyards</t>
  </si>
  <si>
    <t>To construct Robert khoza street ( Chavani and Bungeni road)</t>
  </si>
  <si>
    <t>Vyemboom</t>
  </si>
  <si>
    <t>Post connection Own licensed areas</t>
  </si>
  <si>
    <t>Construction for Carport</t>
  </si>
  <si>
    <t>Rollover project</t>
  </si>
  <si>
    <t>CT VT Units 11kv and 22kv</t>
  </si>
  <si>
    <t>To name the streets in the R293 townships by 30 June 2017</t>
  </si>
  <si>
    <t xml:space="preserve">Revamp municipal website </t>
  </si>
  <si>
    <t>Hanani, Hlanganani township, Tsianda, Ndouvhada,Vleifontein.</t>
  </si>
  <si>
    <t>Fencing of 8 graveyards</t>
  </si>
  <si>
    <t>Development of E59 and  E60 Park (Makhado Town)</t>
  </si>
  <si>
    <t xml:space="preserve">Development of E59 and  E60 Park (Makhado Town) completed </t>
  </si>
  <si>
    <t>Refurbishment of the library building completed</t>
  </si>
  <si>
    <t>TECH/COMM</t>
  </si>
  <si>
    <t>To procure Mini Subs by 31 March 2017</t>
  </si>
  <si>
    <t>To upgrade  urban substation by 30 June 2017</t>
  </si>
  <si>
    <t>Urban substation upgraded</t>
  </si>
  <si>
    <t xml:space="preserve"> Upgrade  urban substation</t>
  </si>
  <si>
    <t>Progress report handover and Completion certificate</t>
  </si>
  <si>
    <t xml:space="preserve">Specs, Ads, evaluatiion &amp; adjudication minutes. Appointment letter. Order. </t>
  </si>
  <si>
    <t>Pay engineer</t>
  </si>
  <si>
    <t>Payment certificate</t>
  </si>
  <si>
    <t xml:space="preserve"> INEP/INCOME</t>
  </si>
  <si>
    <t xml:space="preserve"> INEP/INCOME </t>
  </si>
  <si>
    <t>961702,34</t>
  </si>
  <si>
    <t>IDP review for 2016/2017 completed and approved by Council by 31 May 2017</t>
  </si>
  <si>
    <t>IDP review for 2015/2016 was completed and approved by Council before 31 May 2015</t>
  </si>
  <si>
    <t>10 bursaries were awarded in 15/16</t>
  </si>
  <si>
    <t>43 events done</t>
  </si>
  <si>
    <t>49 events done in 15/16</t>
  </si>
  <si>
    <t>Poverty Alleviation</t>
  </si>
  <si>
    <t>Purchase of ICT  equipment</t>
  </si>
  <si>
    <t>Quotations, Delivery note, Approved memo</t>
  </si>
  <si>
    <t>Perfomance remarks</t>
  </si>
  <si>
    <t>Actual perfomance</t>
  </si>
  <si>
    <t>Challenges</t>
  </si>
  <si>
    <t>Measures taken to improve/ proposed lintervention</t>
  </si>
  <si>
    <t xml:space="preserve">Expenditure </t>
  </si>
  <si>
    <t>Expenditure</t>
  </si>
  <si>
    <t>Target Achieved</t>
  </si>
  <si>
    <t>Target achieved</t>
  </si>
  <si>
    <t>Target not achieved</t>
  </si>
  <si>
    <t>Delays in supply chain</t>
  </si>
  <si>
    <t>Approval to commence with the project from the MM.  Development of specifications and submit to the SCM. Advertisement of the tender not done.</t>
  </si>
  <si>
    <t>Budget constraints (Insufficient budget)</t>
  </si>
  <si>
    <t>Approval to commence with the project from the MM done.  Development of specifications and submit to the SCM done. Advertisement of the tender not done.</t>
  </si>
  <si>
    <t>Follow up letter has been written to the Provincial to request for a quote</t>
  </si>
  <si>
    <t>Develop Specification and submit to supply chain management unit done</t>
  </si>
  <si>
    <t>Finalise Roofing done</t>
  </si>
  <si>
    <t>Develop Specification done</t>
  </si>
  <si>
    <t>Develop Specification for designs and erection of market stalls done</t>
  </si>
  <si>
    <t>Proposed names done</t>
  </si>
  <si>
    <t>60 routine inspection</t>
  </si>
  <si>
    <t>60 routine inspection done</t>
  </si>
  <si>
    <t>Host official opening and the Three Days Makhado Annual Show done.</t>
  </si>
  <si>
    <t>None</t>
  </si>
  <si>
    <t>100% (21/21)</t>
  </si>
  <si>
    <t xml:space="preserve">100% (21/21 achievements of spatial programs indicators/targets per quarter </t>
  </si>
  <si>
    <t># of parks to be developed by 30 June 2017</t>
  </si>
  <si>
    <t xml:space="preserve">51  employees trained through WSP </t>
  </si>
  <si>
    <t>Delays in the appointment of the service provider</t>
  </si>
  <si>
    <t>Appointment of facilitator done, Development of terms of reference done</t>
  </si>
  <si>
    <t>2 events held</t>
  </si>
  <si>
    <t>3 draft policies were developed (Overtime ,EAP and Inducion manual)</t>
  </si>
  <si>
    <t>New Ward committees are being established</t>
  </si>
  <si>
    <t>Launch of the ward  Committee to be launch during second quarter</t>
  </si>
  <si>
    <t xml:space="preserve">The review pends due to the launch of new Ward commitees </t>
  </si>
  <si>
    <t>Communication stratergy not reviewed</t>
  </si>
  <si>
    <t>Communication stratergy to be reviewed before the end of December</t>
  </si>
  <si>
    <t>4 council meeting held</t>
  </si>
  <si>
    <t>6 executive meeting held</t>
  </si>
  <si>
    <t>Call for quatation from existing  service provider and get approval to MM</t>
  </si>
  <si>
    <t>7 policies were approved and 4 draft policies developed</t>
  </si>
  <si>
    <t>1 mbizo to be held</t>
  </si>
  <si>
    <t>1 imbizo held</t>
  </si>
  <si>
    <t>1 imbizo feedback session to held</t>
  </si>
  <si>
    <t>1 imbizo session held</t>
  </si>
  <si>
    <t>Reviewing makhado stakeholder framework</t>
  </si>
  <si>
    <t>Makhado Stakeholder framework reviewed</t>
  </si>
  <si>
    <t>Specification done, advertisement not done</t>
  </si>
  <si>
    <t>Specification, advertisement done</t>
  </si>
  <si>
    <t>Specification, ,requisition and orders</t>
  </si>
  <si>
    <t>Target  not achieved</t>
  </si>
  <si>
    <t>Specification, and requisition and orders not done</t>
  </si>
  <si>
    <t>To ammend the project</t>
  </si>
  <si>
    <t>To be ammend to ring main units</t>
  </si>
  <si>
    <t xml:space="preserve">Specification,advetisement </t>
  </si>
  <si>
    <t>Specification,advetisement  done</t>
  </si>
  <si>
    <t>Specification,advetisement done</t>
  </si>
  <si>
    <t>Specification,advetisement and evaluation</t>
  </si>
  <si>
    <t>Delays in SCM process</t>
  </si>
  <si>
    <t>to be evaluated before the end of the second quarter</t>
  </si>
  <si>
    <t>Complete palisade fencing and renovate substation building. Order switch gear. Lead time for overseas delivery</t>
  </si>
  <si>
    <t>Change of palisade</t>
  </si>
  <si>
    <t>Complete palisade fencing not done and renovate substation building done. Order switch gear done. Lead time for overseas delivery</t>
  </si>
  <si>
    <t>Letter of request to Eskom for feasibility quote</t>
  </si>
  <si>
    <t>Letter of request to Eskom for feasibility quote sent</t>
  </si>
  <si>
    <t>NB: Amended the project to include the NMD60MVA standards supply upgrade of the main station</t>
  </si>
  <si>
    <t>To be adjusted</t>
  </si>
  <si>
    <t>Plant poles ph2 from Levubu road to Roodewal sub</t>
  </si>
  <si>
    <t>Plant poles ph2 from Levubu road to Roodewal sub not done</t>
  </si>
  <si>
    <t>Wrong Interpretation of servitude</t>
  </si>
  <si>
    <t>Specification and Advertisement</t>
  </si>
  <si>
    <t>Specification done and Advertisement not done</t>
  </si>
  <si>
    <t>Delays in SCM processes</t>
  </si>
  <si>
    <t>Specification and Advertisement done</t>
  </si>
  <si>
    <t>Appoint engineer, capacity verification and designs</t>
  </si>
  <si>
    <t>Appoint engineer, capacity verification and designs done</t>
  </si>
  <si>
    <t>Community protest</t>
  </si>
  <si>
    <t>Energise not done and completion done</t>
  </si>
  <si>
    <t xml:space="preserve">Appoint contractor. Commence with the project up to the pole pegging </t>
  </si>
  <si>
    <t>Appoint contractor. Commence with the project up to the pole pegging done</t>
  </si>
  <si>
    <t>Appoint engineer,capacity verification and design</t>
  </si>
  <si>
    <t>To complete the design by the end of December</t>
  </si>
  <si>
    <t>Appontment of contractor and pole pegging</t>
  </si>
  <si>
    <t>Appontment of contractor and pole pegging done</t>
  </si>
  <si>
    <t>appointment of engineer, capacity verification and designs</t>
  </si>
  <si>
    <t>appointment of engineer, capacity verification and designs done</t>
  </si>
  <si>
    <t>Payment of the engineer done (R761001.37)</t>
  </si>
  <si>
    <t>Develop terms of reference for the traders markets</t>
  </si>
  <si>
    <t>Develop terms of reference for the traders markets  done</t>
  </si>
  <si>
    <t>Appoint contractors, preliminary requirements and site establishment</t>
  </si>
  <si>
    <t>Tender readvetise</t>
  </si>
  <si>
    <t>To appoint before end of December</t>
  </si>
  <si>
    <t>4.5 access road completed and project handover</t>
  </si>
  <si>
    <t>To complete the design before the end of December. Service provider penalised</t>
  </si>
  <si>
    <t>Appoint contrators, preliminary requirement and site establishment</t>
  </si>
  <si>
    <t xml:space="preserve">Appoint contrators, preliminary requirement and site establishment not done </t>
  </si>
  <si>
    <t>Develop specification for rehabilitationof internal street of Makhado</t>
  </si>
  <si>
    <t>Develop specification for rehabilitationof internal street of Makhado done</t>
  </si>
  <si>
    <t>Appoint contractors and erect vertical poles</t>
  </si>
  <si>
    <t>Appoint contractors done and erect vertical poles not done</t>
  </si>
  <si>
    <t>Negotiation wirh LIM345</t>
  </si>
  <si>
    <t>Only 3 appointed Within Makhado area)</t>
  </si>
  <si>
    <t>Develop terms of reference for the Kutama/sinthumule stadium</t>
  </si>
  <si>
    <t>Develop terms of reference for the Kutama/sinthumule stadium done</t>
  </si>
  <si>
    <t>Completion of 60m perimeter wall and project handover</t>
  </si>
  <si>
    <t>Capacity constraits</t>
  </si>
  <si>
    <t>Adverised for contractor to assist</t>
  </si>
  <si>
    <t>Develop specification for appointment of a service providr</t>
  </si>
  <si>
    <t>Appoint contractor and site handover</t>
  </si>
  <si>
    <t>Appoint contractor and site handover done</t>
  </si>
  <si>
    <t>Financial constraits</t>
  </si>
  <si>
    <t>Target achived</t>
  </si>
  <si>
    <t>Submission of website policy  to Council for approval done</t>
  </si>
  <si>
    <t>Request letter to sector departments and municipal regional offices done. Requesting information about new buildings and new employees in key positions e.g circuit managers</t>
  </si>
  <si>
    <t>To upgrade the server room to acceptable standards by 31 December 2016</t>
  </si>
  <si>
    <t>The department is changing the initial specification</t>
  </si>
  <si>
    <t>Develop specification for appointment of a service provider done</t>
  </si>
  <si>
    <t>Project not in the SDBIP for DTS and request for intervention received late in the 1st quarter</t>
  </si>
  <si>
    <t>To be advertised in  the 2nd quarter</t>
  </si>
  <si>
    <t>Develop and submit spec to SCM not done</t>
  </si>
  <si>
    <t>TECH/ COMM</t>
  </si>
  <si>
    <t>Terms of refernce developed and submitted to SCM for advertisement</t>
  </si>
  <si>
    <t>Conveting the tender document to be in line with CIDB standard as requested by SCM</t>
  </si>
  <si>
    <t>To be advertised in the 2nd quarter</t>
  </si>
  <si>
    <t xml:space="preserve">  7 events were held</t>
  </si>
  <si>
    <t>Compile specification not done, call for quatation not done</t>
  </si>
  <si>
    <t>There is only one  IT administrator in the section the dept transfer other administration funtion to admin section</t>
  </si>
  <si>
    <t>To be compiled during 2nd Quarter</t>
  </si>
  <si>
    <t>Memorandum will be submitted during 2nd quarter</t>
  </si>
  <si>
    <t>Target  not Achieved</t>
  </si>
  <si>
    <t xml:space="preserve">Election of the new council </t>
  </si>
  <si>
    <t>Establish new bursary committee</t>
  </si>
  <si>
    <t>3 Section 71 report were submitted to Treasury</t>
  </si>
  <si>
    <t>Monthly Reconcilliations</t>
  </si>
  <si>
    <t>Updating the assets register</t>
  </si>
  <si>
    <t>Financial Statements compiled and submitted to AG 31 August 2016</t>
  </si>
  <si>
    <t>17% Capital budget spent</t>
  </si>
  <si>
    <t>16% MIG spent</t>
  </si>
  <si>
    <t xml:space="preserve">61% INEP spent  </t>
  </si>
  <si>
    <t>22% revenue collected</t>
  </si>
  <si>
    <t>4 council meeting convened</t>
  </si>
  <si>
    <t>2 communication project achieved</t>
  </si>
  <si>
    <t>No case reported in the 1st quarter</t>
  </si>
  <si>
    <t>Cordinate 1 Risk Management Committee meeting</t>
  </si>
  <si>
    <t>Risk Management Committee meeting was held on the 19 August 2016</t>
  </si>
  <si>
    <t xml:space="preserve">Quarterly Strategic Monitoring Risk Report was developed, </t>
  </si>
  <si>
    <t>Other employees to be trained before end of second quarter</t>
  </si>
  <si>
    <t xml:space="preserve">2 (Draft Annual Report 2015/2016 in term of  Section 46 MSA and Fourth Quarter SDBIP performance Report 2014/2015 developed </t>
  </si>
  <si>
    <t>An item was submitted to Council regarding decision on the advertised posts.</t>
  </si>
  <si>
    <t>Remaining events to be held during 2nd quarter</t>
  </si>
  <si>
    <t>Write memorandum of approval to MM done. Development of specifications and submit to the BSC done. Advertisement of the tender not done. Evaluation a nd Adjudication of tenders not done. Appointment of a service provider not done.</t>
  </si>
  <si>
    <t>Advertisement to be done during second quarter</t>
  </si>
  <si>
    <t>Approval to commence with the project from the MM done.  Development of specifications and submit to the SCM done . Advertisement of the tender done.</t>
  </si>
  <si>
    <t xml:space="preserve">The Dept of transport delays on giving the quote to the municipality so that they can pay for the computer to be used in the Waterval station </t>
  </si>
  <si>
    <t>Evaluate ,adjudicate and appoint service provider</t>
  </si>
  <si>
    <t>Evaluate ,adjudicate and appoint service provider done</t>
  </si>
  <si>
    <t>The advert to be out by October end</t>
  </si>
  <si>
    <t>Specification,advetisement and evaluation  not done</t>
  </si>
  <si>
    <t>To be completed before the end of December</t>
  </si>
  <si>
    <t>To be energised by the end of December</t>
  </si>
  <si>
    <t>Energise and completion</t>
  </si>
  <si>
    <t>Poor perfomance by service provider</t>
  </si>
  <si>
    <t>Project progress reportcompletion certificate</t>
  </si>
  <si>
    <t>Appoint contractors not done, preliminary requirements and site establishment not done</t>
  </si>
  <si>
    <t xml:space="preserve">Memorandum of approval to MM done. Development of specifications done and submitted to the SCM. </t>
  </si>
  <si>
    <t xml:space="preserve">Memorandum of approval to MM not done. Development of specifications not done and submission to the SCM not done. </t>
  </si>
  <si>
    <t>Specification done, advertisement done</t>
  </si>
  <si>
    <t xml:space="preserve">Memorandum of approval to MM done. Development of specifications done and submitted to the SCM done. </t>
  </si>
  <si>
    <t>Develop and submit spec to SCM done</t>
  </si>
  <si>
    <t>Completion of 60m perimeter wall and project handover not done</t>
  </si>
  <si>
    <t>To re design the specification of palisade fencing</t>
  </si>
  <si>
    <t xml:space="preserve">Reviewed Rules of Order to Council and promulgate in Limpopo Provincial Gazette after approval by Council done </t>
  </si>
  <si>
    <t>Memorandum approval by the MM to hire PINACLE AFRICA for dismatling of envirorac and UPS without distrupting business not done</t>
  </si>
  <si>
    <t>Linking of telephone and computer services between Civi centre and new building done</t>
  </si>
  <si>
    <t>Specification done, call for quatation done</t>
  </si>
  <si>
    <t>Specification done, call for quatation from the existing service provider not done</t>
  </si>
  <si>
    <t>Specification done and call for tender  for specizide  services done</t>
  </si>
  <si>
    <t>Call for quatation from existing  service provider done and  approval to MM done</t>
  </si>
  <si>
    <t>Call for quatation from existing  service provider done and  approval to MM not done</t>
  </si>
  <si>
    <t>Distribution for comments of all departments done</t>
  </si>
  <si>
    <t xml:space="preserve">Public participation policy compiled and submitted to Council for approval of Draft Policy </t>
  </si>
  <si>
    <t xml:space="preserve"> 114 ward committee meetings  not coordinated  and submission of quarterly ward committees' report to Council not done. </t>
  </si>
  <si>
    <t>Complete the IDP analysis phase not done and  the IDP representative forumnot conducted</t>
  </si>
  <si>
    <t>Delays in the establishement of the ward committes which had to make inputs on the draft anaylsis</t>
  </si>
  <si>
    <t>Meesting is scheduled to the second week of November</t>
  </si>
  <si>
    <t>100% 40 /40 applications received and attended to.</t>
  </si>
  <si>
    <t>100%  (35/35) 35   title deeds issued and 16 correspondences written(100%)</t>
  </si>
  <si>
    <t>100%  (60/60) 60  Building Plans received and assessed</t>
  </si>
  <si>
    <t>100%  (20/20) 20  applications rceived and processed</t>
  </si>
  <si>
    <t>100% (18/18) 18 Category two applications processed(100%)</t>
  </si>
  <si>
    <t>(100%) (9/9) 9 application for land use rights inspection conducted</t>
  </si>
  <si>
    <t>(100%) (7/7) 7 applications received and processed</t>
  </si>
  <si>
    <t>100% (49/49) 49 ervens and Dzanani Township Ext 2</t>
  </si>
  <si>
    <t xml:space="preserve">(100%) (10/10) 10 applications processed </t>
  </si>
  <si>
    <t>100%  (1/1)  of queries processed</t>
  </si>
  <si>
    <t>100%  (47/47) 47   applications processed</t>
  </si>
  <si>
    <t xml:space="preserve">100% (6/6)  6 Building Control and (7/7) 7 Town Planning contravention notices issued </t>
  </si>
  <si>
    <t>Auditing of financial statements</t>
  </si>
  <si>
    <t>Paving of the surrounding building not done. Only specification was done</t>
  </si>
  <si>
    <t xml:space="preserve">Delay in SCM </t>
  </si>
  <si>
    <t>To be done in the Second Quarter</t>
  </si>
  <si>
    <t>Complete the IDP analysis phase not done and  the IDP representative forum not conducted</t>
  </si>
  <si>
    <t>Meeting is scheduled to the second week of November</t>
  </si>
  <si>
    <t>100%  (6/)6) all section 57 managers signed performance agreements</t>
  </si>
  <si>
    <t>1 (Annual Assessment 2015/2016)</t>
  </si>
  <si>
    <t>1 (Annual Assessment 2015/2016)  not conducted</t>
  </si>
  <si>
    <t>Familiarising new council with the assesment process</t>
  </si>
  <si>
    <t>Annual Assessment 2015/2016) to be done during 3rd Quarter</t>
  </si>
  <si>
    <t>Bursary Committee  was established</t>
  </si>
  <si>
    <t>Purchase aircons needed for 1st quarter done (18)</t>
  </si>
  <si>
    <t xml:space="preserve">20% Capital budget spent (27694053.57)  </t>
  </si>
  <si>
    <t>69% INEP budget spent (11024714.32</t>
  </si>
  <si>
    <t>10% MIG budget spent (13016469.49)</t>
  </si>
  <si>
    <t>72% revenue collected. (68296459.88)</t>
  </si>
  <si>
    <t>PROGRAMME</t>
  </si>
  <si>
    <t>NO OF INDEX</t>
  </si>
  <si>
    <t>TARGET ACHIEVED</t>
  </si>
  <si>
    <t>TARGET NOT ACHIEVED</t>
  </si>
  <si>
    <t>TARGET NOT APPLICABLE</t>
  </si>
  <si>
    <t>MUNICIPAL TRANSFORMATION AND ORGANISATIONAL DEVELOPMENT</t>
  </si>
  <si>
    <t>TOTAL</t>
  </si>
  <si>
    <t>BASIC SERVICE DELIVERY AND INFRASTRUCTURE DEVELOPMENT</t>
  </si>
  <si>
    <t>MUNICIPAL FINANCE AND MANAGEMENT AND VIABILITY</t>
  </si>
  <si>
    <t>LOCAL ECONOMIC DEVELOPMENT</t>
  </si>
  <si>
    <t>GOOD GOVERNANCE AND PUBLIC PARTICIPATION</t>
  </si>
  <si>
    <t xml:space="preserve">Risk Management </t>
  </si>
  <si>
    <t xml:space="preserve">                   FIRST QUARTER ANALYSIS REPORT 2016/17 FY</t>
  </si>
  <si>
    <t>FIRST QUARTER ANALYSIS REPORT 2016/17</t>
  </si>
  <si>
    <t>Parks and Recreational</t>
  </si>
  <si>
    <t>Electrical Provision</t>
  </si>
  <si>
    <t>Building &amp; Construction</t>
  </si>
  <si>
    <t>5.2. Baisc Service Delivery</t>
  </si>
  <si>
    <t>2. Strategic Map, Vision and Mission</t>
  </si>
  <si>
    <t>OVERALL PERFORMANCE</t>
  </si>
  <si>
    <t>Implement automisation of municipal call centre by 30 June 2017</t>
  </si>
  <si>
    <t>To install telephone and computer network infrastructure new offices Civic Center by 31 December 2016</t>
  </si>
  <si>
    <t>To procure and  install the new VEEAM backup server by 30 June 2017</t>
  </si>
  <si>
    <t>To add extra telephone points at Municipal Stores complex by 31 March 2017</t>
  </si>
  <si>
    <t>To purchase laptops, computers and printers by 31 March 2017</t>
  </si>
  <si>
    <t>New equipment</t>
  </si>
  <si>
    <t>Fencing of graveyards by 30 June 2017</t>
  </si>
  <si>
    <t>Upgrade</t>
  </si>
  <si>
    <t xml:space="preserve">Development </t>
  </si>
  <si>
    <t>Refurbishment</t>
  </si>
  <si>
    <t>Transformer oil purified</t>
  </si>
  <si>
    <t xml:space="preserve">ICT  equipment purchased </t>
  </si>
  <si>
    <t>Municipal website revamped</t>
  </si>
  <si>
    <t>Attendance register, Memo and Order request</t>
  </si>
  <si>
    <t>To purchase strategic spares by  31  March 2017</t>
  </si>
  <si>
    <t>Strategic spares</t>
  </si>
  <si>
    <t xml:space="preserve"> Develop specification, </t>
  </si>
  <si>
    <t>New building</t>
  </si>
  <si>
    <t>To develop E59 and  E60 Park (Makhado Town) by 30 June 2017</t>
  </si>
  <si>
    <t>Establishment of Watervaal Registering Authority  by 31 December 2017</t>
  </si>
  <si>
    <t>Air Conditioners</t>
  </si>
  <si>
    <t>To purchase CT VT Units 11kv and 22kv by 30  June 2017</t>
  </si>
  <si>
    <t xml:space="preserve"> New</t>
  </si>
  <si>
    <t xml:space="preserve">Upgrade </t>
  </si>
  <si>
    <t>Upgrading bulk supply Tshituni 2.5MVA by 30 June 2017</t>
  </si>
  <si>
    <t>To replace outdoor Curcuit breaker by 30 June 2017</t>
  </si>
  <si>
    <t xml:space="preserve"> Circuit breaker</t>
  </si>
  <si>
    <t>Purification of transformer oil by 30 June 2017</t>
  </si>
  <si>
    <t>Transformer oil</t>
  </si>
  <si>
    <t>To Service OCB's substation  by 30 June 2017</t>
  </si>
  <si>
    <t>Post connection Own licensed areas by 30 June 2017</t>
  </si>
  <si>
    <t>Ratombo connection completed</t>
  </si>
  <si>
    <t>Ratombo</t>
  </si>
  <si>
    <t>To connect electricity at Sukani Phase 2 by 31 December 2017</t>
  </si>
  <si>
    <t>Sukani connection completed</t>
  </si>
  <si>
    <t xml:space="preserve">Sukani </t>
  </si>
  <si>
    <t>To connect electricity at Freedom Lusaka Phase 2 by 30 June 2017</t>
  </si>
  <si>
    <t>To pay the engineer on the electrification of Vyeboom by 30 September 2017</t>
  </si>
  <si>
    <t>Payment</t>
  </si>
  <si>
    <t>Payment Done</t>
  </si>
  <si>
    <t>Revitalization of OK/ Shoprite Traders market  project by 31 March 2017</t>
  </si>
  <si>
    <t>Phase 1 and 2 Constructed</t>
  </si>
  <si>
    <t>To construct Robert khoza street ( Chavani and Bungeni road) by 30 June 2017</t>
  </si>
  <si>
    <t>To construct Tshikwarani to Zamkomste Road - 4.5km by 30 June 2017</t>
  </si>
  <si>
    <t>To construct Tshirolwe,Matsa to Manyii road P1- 20km by 30 June 2017</t>
  </si>
  <si>
    <t>To construct Mudimeli bridge by 30 June 2017</t>
  </si>
  <si>
    <t>Mudimeli bridge completed</t>
  </si>
  <si>
    <t xml:space="preserve">Mudimeli bridge </t>
  </si>
  <si>
    <t>To construct Khunda Roads stormwater 30 June 2017</t>
  </si>
  <si>
    <t>Khunda Roads stormwater completed</t>
  </si>
  <si>
    <t>Khunda Roads stormwater</t>
  </si>
  <si>
    <t>To contruct Waterval ablution facilities by 30 June 2017</t>
  </si>
  <si>
    <t xml:space="preserve"> Waterval ablution facilities completed</t>
  </si>
  <si>
    <t xml:space="preserve"> Waterval ablution facilities</t>
  </si>
  <si>
    <t>Tshedza to Vuvha road- 4.3 km by 30 June 2017</t>
  </si>
  <si>
    <t>Gombiti,Tshivhuyuni to Mamphagi P1- 15km by 30 June 2017</t>
  </si>
  <si>
    <t>To construct Xitacini to Jiweni P1 - 6.1km by 30 June 2017</t>
  </si>
  <si>
    <t xml:space="preserve">Refurbishment </t>
  </si>
  <si>
    <t>Ablution of Tree Park Facility by 31 March 2017</t>
  </si>
  <si>
    <t>To construct Carport for Employees at Dzanani Traffic by 31  March 2017</t>
  </si>
  <si>
    <t>#  of section 71 reports submitted to Treasury within 10 days after the end of the month  by 30 June 2017</t>
  </si>
  <si>
    <t xml:space="preserve">Updting of Asset Register </t>
  </si>
  <si>
    <t xml:space="preserve">Strategic and  Operational Risk Assessment Report developed  / coordinated  and 6  policies, plans and strategies reviewed and approved  </t>
  </si>
  <si>
    <t>Coordinate quarterly Strategic and Operational monitoring risk report 30 June 2017</t>
  </si>
  <si>
    <t>Coordinate Risk Management Committee meetings 30 June 2017</t>
  </si>
  <si>
    <t>% Fraud and Anti - Corruption cases attended by 30 June 2017 (# of cases attended/# of cases reported)</t>
  </si>
  <si>
    <t>To review 6 by laws by 30 June 2017</t>
  </si>
  <si>
    <t>To review 6 by laws by 30  September 2016</t>
  </si>
  <si>
    <t>1 by law reviewed</t>
  </si>
  <si>
    <t xml:space="preserve">Review of the following by laws:
Rules of Order </t>
  </si>
  <si>
    <t>To develop the Internal Audit Charter, Audit and Performance Audit Charter and submit to council for approval by  30th June 2017</t>
  </si>
  <si>
    <t>To submit the three (3) year Internal Audit rolling plan and Annual plan to council for approval by 30 June 2017</t>
  </si>
  <si>
    <t xml:space="preserve">% implementation of the Approved Internal Audit Plan by 30th June 2017 (# of queries addressed/# of queries in the action plan) </t>
  </si>
  <si>
    <t>To submit the IAA and APAC   Assessment report submitted to Council by 30 September 2016</t>
  </si>
  <si>
    <t xml:space="preserve">To complete upgrade of network infrastructure by 30 June 2017 </t>
  </si>
  <si>
    <t>To install server harddrive 30 June 2017</t>
  </si>
  <si>
    <t>New offices Civic Center</t>
  </si>
  <si>
    <t>To Implement MCGICTP in  the policy  31 March 2017</t>
  </si>
  <si>
    <t>Upgrade VIP HR ESS Software (for  employee leave application apart from existing VIP Leave module)</t>
  </si>
  <si>
    <t>To review BathoPele Service Standards by 31 December 2016</t>
  </si>
  <si>
    <t>BathoPele Service Standards reviewed</t>
  </si>
  <si>
    <t>Bathopele service standards</t>
  </si>
  <si>
    <t># of imbizo feedback session convened by 30 September 2016</t>
  </si>
  <si>
    <t># of households to be connected with electricity by 30 June 2017</t>
  </si>
  <si>
    <t>Km of roads tarred by 30 June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</si>
</sst>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 &quot;R&quot;\ * #,##0.00_ ;_ &quot;R&quot;\ * \-#,##0.00_ ;_ &quot;R&quot;\ * &quot;-&quot;??_ ;_ @_ "/>
    <numFmt numFmtId="43" formatCode="_ * #,##0.00_ ;_ * \-#,##0.00_ ;_ * &quot;-&quot;??_ ;_ @_ "/>
    <numFmt numFmtId="164" formatCode="_(* #,##0.00_);_(* \(#,##0.00\);_(* &quot;-&quot;??_);_(@_)"/>
    <numFmt numFmtId="165" formatCode="[$-409]General"/>
    <numFmt numFmtId="166" formatCode="&quot; &quot;#,##0.00&quot; &quot;;&quot; (&quot;#,##0.00&quot;)&quot;;&quot; -&quot;#&quot; &quot;;&quot; &quot;@&quot; &quot;"/>
    <numFmt numFmtId="167" formatCode="#,##0_ ;\-#,##0\ "/>
    <numFmt numFmtId="168" formatCode="_(* #,##0_);_(* \(#,##0\);_(* &quot;-&quot;??_);_(@_)"/>
    <numFmt numFmtId="169" formatCode="_(* #,##0,_);_(* \(#,##0,\);_(* &quot;–&quot;?_);_(@_)"/>
    <numFmt numFmtId="170" formatCode="#,###,;\(#,###,\)"/>
    <numFmt numFmtId="171" formatCode="_ * #,##0_ ;_ * \-#,##0_ ;_ * &quot;-&quot;??_ ;_ @_ "/>
  </numFmts>
  <fonts count="50" x14ac:knownFonts="1">
    <font>
      <sz val="11"/>
      <color theme="1"/>
      <name val="Calibri"/>
      <family val="2"/>
      <scheme val="minor"/>
    </font>
    <font>
      <sz val="11"/>
      <color theme="1"/>
      <name val="Calibri"/>
      <family val="2"/>
      <scheme val="minor"/>
    </font>
    <font>
      <sz val="10"/>
      <name val="Arial"/>
      <family val="2"/>
    </font>
    <font>
      <sz val="11"/>
      <color rgb="FF000000"/>
      <name val="Arial"/>
      <family val="2"/>
    </font>
    <font>
      <sz val="10"/>
      <color theme="1"/>
      <name val="Calibri"/>
      <family val="2"/>
      <scheme val="minor"/>
    </font>
    <font>
      <sz val="10"/>
      <name val="Calibri"/>
      <family val="2"/>
      <scheme val="minor"/>
    </font>
    <font>
      <b/>
      <sz val="10"/>
      <name val="Calibri"/>
      <family val="2"/>
      <scheme val="minor"/>
    </font>
    <font>
      <b/>
      <sz val="9"/>
      <color theme="1"/>
      <name val="Cambria"/>
      <family val="1"/>
      <scheme val="major"/>
    </font>
    <font>
      <b/>
      <sz val="10"/>
      <color theme="1"/>
      <name val="Calibri"/>
      <family val="2"/>
      <scheme val="minor"/>
    </font>
    <font>
      <b/>
      <sz val="10"/>
      <color rgb="FF000000"/>
      <name val="Calibri"/>
      <family val="2"/>
      <scheme val="minor"/>
    </font>
    <font>
      <b/>
      <sz val="10"/>
      <name val="Cambria"/>
      <family val="1"/>
      <scheme val="major"/>
    </font>
    <font>
      <sz val="10"/>
      <name val="Cambria"/>
      <family val="1"/>
      <scheme val="major"/>
    </font>
    <font>
      <sz val="12"/>
      <name val="Narkisim"/>
      <family val="2"/>
      <charset val="177"/>
    </font>
    <font>
      <sz val="9"/>
      <name val="Arial"/>
      <family val="2"/>
    </font>
    <font>
      <b/>
      <sz val="10"/>
      <name val="Arial"/>
      <family val="2"/>
    </font>
    <font>
      <sz val="11"/>
      <color indexed="8"/>
      <name val="Calibri"/>
      <family val="2"/>
    </font>
    <font>
      <sz val="10"/>
      <color indexed="8"/>
      <name val="Arial"/>
      <family val="2"/>
    </font>
    <font>
      <b/>
      <sz val="12"/>
      <color theme="1"/>
      <name val="Calibri"/>
      <family val="2"/>
      <scheme val="minor"/>
    </font>
    <font>
      <sz val="12"/>
      <color theme="1"/>
      <name val="Calibri"/>
      <family val="2"/>
      <scheme val="minor"/>
    </font>
    <font>
      <b/>
      <sz val="10"/>
      <name val="Arial Narrow"/>
      <family val="2"/>
    </font>
    <font>
      <b/>
      <sz val="8"/>
      <name val="Arial Narrow"/>
      <family val="2"/>
    </font>
    <font>
      <b/>
      <u/>
      <sz val="8"/>
      <name val="Arial Narrow"/>
      <family val="2"/>
    </font>
    <font>
      <sz val="8"/>
      <name val="Arial Narrow"/>
      <family val="2"/>
    </font>
    <font>
      <b/>
      <u val="singleAccounting"/>
      <sz val="8"/>
      <name val="Arial Narrow"/>
      <family val="2"/>
    </font>
    <font>
      <i/>
      <u/>
      <sz val="8"/>
      <name val="Arial Narrow"/>
      <family val="2"/>
    </font>
    <font>
      <i/>
      <sz val="8"/>
      <name val="Arial Narrow"/>
      <family val="2"/>
    </font>
    <font>
      <sz val="11"/>
      <name val="Arial"/>
      <family val="2"/>
    </font>
    <font>
      <sz val="11"/>
      <color theme="1"/>
      <name val="Arial"/>
      <family val="2"/>
    </font>
    <font>
      <b/>
      <sz val="11"/>
      <color theme="1"/>
      <name val="Arial"/>
      <family val="2"/>
    </font>
    <font>
      <b/>
      <i/>
      <sz val="8"/>
      <name val="Arial Narrow"/>
      <family val="2"/>
    </font>
    <font>
      <u/>
      <sz val="8"/>
      <name val="Arial Narrow"/>
      <family val="2"/>
    </font>
    <font>
      <b/>
      <sz val="22"/>
      <color theme="1"/>
      <name val="Calibri"/>
      <family val="2"/>
      <scheme val="minor"/>
    </font>
    <font>
      <b/>
      <sz val="11"/>
      <color theme="1"/>
      <name val="Calibri"/>
      <family val="2"/>
      <scheme val="minor"/>
    </font>
    <font>
      <sz val="16"/>
      <color theme="1"/>
      <name val="Calibri"/>
      <family val="2"/>
      <scheme val="minor"/>
    </font>
    <font>
      <b/>
      <sz val="22"/>
      <color theme="1"/>
      <name val="Cambria"/>
      <family val="1"/>
      <scheme val="major"/>
    </font>
    <font>
      <sz val="10"/>
      <color theme="1"/>
      <name val="Times New Roman"/>
      <family val="1"/>
    </font>
    <font>
      <sz val="12"/>
      <color theme="1"/>
      <name val="Cambria"/>
      <family val="1"/>
      <scheme val="major"/>
    </font>
    <font>
      <b/>
      <sz val="12"/>
      <color theme="1"/>
      <name val="Cambria"/>
      <family val="1"/>
      <scheme val="major"/>
    </font>
    <font>
      <b/>
      <sz val="11"/>
      <name val="Candara"/>
      <family val="2"/>
    </font>
    <font>
      <sz val="11"/>
      <name val="Candara"/>
      <family val="2"/>
    </font>
    <font>
      <sz val="11"/>
      <color theme="1"/>
      <name val="Candara"/>
      <family val="2"/>
    </font>
    <font>
      <b/>
      <sz val="11"/>
      <color theme="1"/>
      <name val="Candara"/>
      <family val="2"/>
    </font>
    <font>
      <sz val="10"/>
      <color theme="1"/>
      <name val="Candara"/>
      <family val="2"/>
    </font>
    <font>
      <b/>
      <sz val="10"/>
      <name val="Candara"/>
      <family val="2"/>
    </font>
    <font>
      <sz val="11"/>
      <color rgb="FF000000"/>
      <name val="Candara"/>
      <family val="2"/>
    </font>
    <font>
      <sz val="10"/>
      <name val="Candara"/>
      <family val="2"/>
    </font>
    <font>
      <b/>
      <sz val="22"/>
      <color rgb="FF000000"/>
      <name val="Candara"/>
      <family val="2"/>
    </font>
    <font>
      <b/>
      <sz val="11"/>
      <color rgb="FF000000"/>
      <name val="Candara"/>
      <family val="2"/>
    </font>
    <font>
      <b/>
      <sz val="10"/>
      <color theme="1"/>
      <name val="Candara"/>
      <family val="2"/>
    </font>
    <font>
      <b/>
      <i/>
      <sz val="1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indexed="9"/>
        <bgColor indexed="64"/>
      </patternFill>
    </fill>
    <fill>
      <patternFill patternType="solid">
        <fgColor rgb="FFFFFF99"/>
        <bgColor indexed="64"/>
      </patternFill>
    </fill>
    <fill>
      <patternFill patternType="solid">
        <fgColor rgb="FF92D050"/>
        <bgColor indexed="64"/>
      </patternFill>
    </fill>
    <fill>
      <patternFill patternType="solid">
        <fgColor rgb="FF00B050"/>
        <bgColor indexed="64"/>
      </patternFill>
    </fill>
    <fill>
      <patternFill patternType="solid">
        <fgColor rgb="FFFF0000"/>
        <bgColor indexed="64"/>
      </patternFill>
    </fill>
    <fill>
      <patternFill patternType="solid">
        <fgColor theme="4" tint="0.59999389629810485"/>
        <bgColor indexed="64"/>
      </patternFill>
    </fill>
    <fill>
      <patternFill patternType="solid">
        <fgColor rgb="FF9BBB59"/>
        <bgColor indexed="64"/>
      </patternFill>
    </fill>
    <fill>
      <patternFill patternType="solid">
        <fgColor rgb="FFDDD9C4"/>
        <bgColor indexed="64"/>
      </patternFill>
    </fill>
    <fill>
      <patternFill patternType="solid">
        <fgColor rgb="FFFFFFFF"/>
        <bgColor indexed="64"/>
      </patternFill>
    </fill>
    <fill>
      <patternFill patternType="solid">
        <fgColor theme="0" tint="-0.14999847407452621"/>
        <bgColor indexed="64"/>
      </patternFill>
    </fill>
  </fills>
  <borders count="63">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hair">
        <color indexed="64"/>
      </left>
      <right style="hair">
        <color indexed="64"/>
      </right>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double">
        <color indexed="64"/>
      </right>
      <top style="double">
        <color indexed="64"/>
      </top>
      <bottom style="double">
        <color indexed="64"/>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indexed="64"/>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indexed="64"/>
      </left>
      <right style="thin">
        <color indexed="64"/>
      </right>
      <top style="double">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diagonal/>
    </border>
    <border>
      <left/>
      <right/>
      <top style="thin">
        <color indexed="64"/>
      </top>
      <bottom/>
      <diagonal/>
    </border>
    <border>
      <left style="double">
        <color indexed="64"/>
      </left>
      <right style="double">
        <color indexed="64"/>
      </right>
      <top style="thin">
        <color indexed="64"/>
      </top>
      <bottom style="double">
        <color indexed="64"/>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s>
  <cellStyleXfs count="20">
    <xf numFmtId="0" fontId="0" fillId="0" borderId="0"/>
    <xf numFmtId="164" fontId="1" fillId="0" borderId="0" applyFont="0" applyFill="0" applyBorder="0" applyAlignment="0" applyProtection="0"/>
    <xf numFmtId="0" fontId="2" fillId="0" borderId="0"/>
    <xf numFmtId="164" fontId="2" fillId="0" borderId="0" applyFont="0" applyFill="0" applyBorder="0" applyAlignment="0" applyProtection="0"/>
    <xf numFmtId="166" fontId="3" fillId="0" borderId="0" applyFont="0" applyBorder="0" applyProtection="0"/>
    <xf numFmtId="164" fontId="1" fillId="0" borderId="0" applyFont="0" applyFill="0" applyBorder="0" applyAlignment="0" applyProtection="0"/>
    <xf numFmtId="43" fontId="15" fillId="0" borderId="0" applyFont="0" applyFill="0" applyBorder="0" applyAlignment="0" applyProtection="0"/>
    <xf numFmtId="0" fontId="2" fillId="0" borderId="0"/>
    <xf numFmtId="9" fontId="2" fillId="0" borderId="0" applyFont="0" applyFill="0" applyBorder="0" applyAlignment="0" applyProtection="0"/>
    <xf numFmtId="168" fontId="16" fillId="4" borderId="3" applyNumberFormat="0" applyFont="0" applyFill="0" applyAlignment="0">
      <alignment horizontal="right"/>
    </xf>
    <xf numFmtId="0" fontId="1" fillId="0" borderId="0"/>
    <xf numFmtId="164"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545">
    <xf numFmtId="0" fontId="0" fillId="0" borderId="0" xfId="0"/>
    <xf numFmtId="0" fontId="5" fillId="2" borderId="1" xfId="2" applyFont="1" applyFill="1" applyBorder="1" applyAlignment="1">
      <alignment horizontal="left" vertical="top" wrapText="1"/>
    </xf>
    <xf numFmtId="0" fontId="6" fillId="2" borderId="1" xfId="2" applyFont="1" applyFill="1" applyBorder="1" applyAlignment="1">
      <alignment horizontal="left" vertical="top" wrapText="1"/>
    </xf>
    <xf numFmtId="0" fontId="7" fillId="2" borderId="1" xfId="0" applyFont="1" applyFill="1" applyBorder="1" applyAlignment="1">
      <alignment horizontal="left" vertical="top" wrapText="1"/>
    </xf>
    <xf numFmtId="0" fontId="2" fillId="0" borderId="0" xfId="2" applyFont="1" applyBorder="1" applyAlignment="1"/>
    <xf numFmtId="0" fontId="2" fillId="0" borderId="0" xfId="2" applyFont="1"/>
    <xf numFmtId="164" fontId="5" fillId="2" borderId="1" xfId="3" applyFont="1" applyFill="1" applyBorder="1" applyAlignment="1">
      <alignment horizontal="left" vertical="top" wrapText="1"/>
    </xf>
    <xf numFmtId="0" fontId="2" fillId="2" borderId="0" xfId="2" applyFont="1" applyFill="1" applyBorder="1" applyAlignment="1">
      <alignment horizontal="left" vertical="top"/>
    </xf>
    <xf numFmtId="0" fontId="2" fillId="2" borderId="0" xfId="2" applyFont="1" applyFill="1" applyAlignment="1">
      <alignment horizontal="left" vertical="top"/>
    </xf>
    <xf numFmtId="0" fontId="5" fillId="0" borderId="1" xfId="2" applyFont="1" applyFill="1" applyBorder="1" applyAlignment="1">
      <alignment horizontal="left" vertical="top" wrapText="1"/>
    </xf>
    <xf numFmtId="0" fontId="2" fillId="2" borderId="1" xfId="2" applyFont="1" applyFill="1" applyBorder="1" applyAlignment="1">
      <alignment horizontal="left" vertical="top"/>
    </xf>
    <xf numFmtId="164" fontId="5" fillId="0" borderId="1" xfId="3" applyFont="1" applyFill="1" applyBorder="1" applyAlignment="1">
      <alignment horizontal="left" vertical="top" wrapText="1"/>
    </xf>
    <xf numFmtId="0" fontId="5" fillId="2" borderId="1" xfId="0" applyFont="1" applyFill="1" applyBorder="1" applyAlignment="1">
      <alignment horizontal="left" vertical="top" wrapText="1"/>
    </xf>
    <xf numFmtId="0" fontId="5" fillId="2" borderId="1" xfId="0" applyFont="1" applyFill="1" applyBorder="1" applyAlignment="1">
      <alignment horizontal="left" vertical="top"/>
    </xf>
    <xf numFmtId="165" fontId="5" fillId="2" borderId="1" xfId="0" applyNumberFormat="1" applyFont="1" applyFill="1" applyBorder="1" applyAlignment="1">
      <alignment horizontal="left" vertical="top" wrapText="1"/>
    </xf>
    <xf numFmtId="43" fontId="5" fillId="2" borderId="1" xfId="2" applyNumberFormat="1" applyFont="1" applyFill="1" applyBorder="1" applyAlignment="1">
      <alignment horizontal="left" vertical="top" wrapText="1"/>
    </xf>
    <xf numFmtId="0" fontId="2" fillId="0" borderId="0" xfId="2" applyFont="1" applyBorder="1"/>
    <xf numFmtId="0" fontId="4" fillId="2" borderId="1" xfId="0" applyFont="1" applyFill="1" applyBorder="1" applyAlignment="1">
      <alignment horizontal="left" vertical="top" wrapText="1"/>
    </xf>
    <xf numFmtId="0" fontId="4" fillId="0" borderId="1" xfId="0" applyFont="1" applyBorder="1" applyAlignment="1">
      <alignment vertical="top" wrapText="1"/>
    </xf>
    <xf numFmtId="0" fontId="4" fillId="2" borderId="1" xfId="0" applyFont="1" applyFill="1" applyBorder="1" applyAlignment="1">
      <alignment horizontal="left" vertical="top"/>
    </xf>
    <xf numFmtId="4" fontId="4" fillId="2" borderId="1" xfId="0" applyNumberFormat="1" applyFont="1" applyFill="1" applyBorder="1" applyAlignment="1">
      <alignment horizontal="left" vertical="top"/>
    </xf>
    <xf numFmtId="3" fontId="4" fillId="2" borderId="1" xfId="0" applyNumberFormat="1" applyFont="1" applyFill="1" applyBorder="1" applyAlignment="1">
      <alignment horizontal="left" vertical="top"/>
    </xf>
    <xf numFmtId="0" fontId="2" fillId="0" borderId="0" xfId="2" applyFont="1" applyAlignment="1">
      <alignment horizontal="left" vertical="top" wrapText="1"/>
    </xf>
    <xf numFmtId="0" fontId="4" fillId="2" borderId="1" xfId="0" applyFont="1" applyFill="1" applyBorder="1" applyAlignment="1">
      <alignment vertical="top" wrapText="1"/>
    </xf>
    <xf numFmtId="0" fontId="11" fillId="2" borderId="1" xfId="2" applyFont="1" applyFill="1" applyBorder="1" applyAlignment="1">
      <alignment vertical="top" wrapText="1"/>
    </xf>
    <xf numFmtId="0" fontId="11" fillId="2" borderId="1" xfId="2" applyFont="1" applyFill="1" applyBorder="1" applyAlignment="1">
      <alignment vertical="top"/>
    </xf>
    <xf numFmtId="164" fontId="11" fillId="2" borderId="1" xfId="3" applyFont="1" applyFill="1" applyBorder="1" applyAlignment="1">
      <alignment vertical="top"/>
    </xf>
    <xf numFmtId="164" fontId="11" fillId="2" borderId="1" xfId="3" applyFont="1" applyFill="1" applyBorder="1" applyAlignment="1">
      <alignment vertical="top" wrapText="1"/>
    </xf>
    <xf numFmtId="9" fontId="11" fillId="2" borderId="1" xfId="2" applyNumberFormat="1" applyFont="1" applyFill="1" applyBorder="1" applyAlignment="1">
      <alignment horizontal="center" vertical="top" wrapText="1"/>
    </xf>
    <xf numFmtId="9" fontId="11" fillId="2" borderId="1" xfId="2" applyNumberFormat="1" applyFont="1" applyFill="1" applyBorder="1" applyAlignment="1">
      <alignment horizontal="left" vertical="top" wrapText="1"/>
    </xf>
    <xf numFmtId="0" fontId="2" fillId="0" borderId="0" xfId="2" applyFont="1" applyAlignment="1"/>
    <xf numFmtId="0" fontId="5" fillId="2" borderId="1" xfId="2" applyFont="1" applyFill="1" applyBorder="1" applyAlignment="1">
      <alignment vertical="top" wrapText="1"/>
    </xf>
    <xf numFmtId="0" fontId="2" fillId="3" borderId="0" xfId="2" applyFont="1" applyFill="1" applyBorder="1" applyAlignment="1"/>
    <xf numFmtId="0" fontId="2" fillId="3" borderId="0" xfId="2" applyFont="1" applyFill="1" applyAlignment="1"/>
    <xf numFmtId="0" fontId="2" fillId="3" borderId="0" xfId="2" applyFont="1" applyFill="1"/>
    <xf numFmtId="0" fontId="12" fillId="0" borderId="0" xfId="2" applyFont="1" applyBorder="1" applyAlignment="1"/>
    <xf numFmtId="0" fontId="12" fillId="0" borderId="0" xfId="2" applyFont="1" applyAlignment="1"/>
    <xf numFmtId="0" fontId="12" fillId="0" borderId="0" xfId="2" applyFont="1"/>
    <xf numFmtId="0" fontId="5" fillId="2" borderId="1" xfId="2" applyFont="1" applyFill="1" applyBorder="1" applyAlignment="1">
      <alignment horizontal="left" vertical="top"/>
    </xf>
    <xf numFmtId="164" fontId="5" fillId="2" borderId="1" xfId="3" applyFont="1" applyFill="1" applyBorder="1" applyAlignment="1">
      <alignment horizontal="left" vertical="top"/>
    </xf>
    <xf numFmtId="37" fontId="5" fillId="2" borderId="1" xfId="3" applyNumberFormat="1" applyFont="1" applyFill="1" applyBorder="1" applyAlignment="1">
      <alignment horizontal="left" vertical="top" wrapText="1"/>
    </xf>
    <xf numFmtId="0" fontId="5" fillId="0" borderId="1" xfId="2" applyFont="1" applyFill="1" applyBorder="1" applyAlignment="1">
      <alignment horizontal="left" vertical="top"/>
    </xf>
    <xf numFmtId="0" fontId="12" fillId="2" borderId="0" xfId="2" applyFont="1" applyFill="1" applyBorder="1" applyAlignment="1">
      <alignment horizontal="left" vertical="top"/>
    </xf>
    <xf numFmtId="0" fontId="12" fillId="2" borderId="0" xfId="2" applyFont="1" applyFill="1" applyAlignment="1">
      <alignment horizontal="left" vertical="top"/>
    </xf>
    <xf numFmtId="167" fontId="5" fillId="0" borderId="1" xfId="2" applyNumberFormat="1" applyFont="1" applyFill="1" applyBorder="1" applyAlignment="1">
      <alignment horizontal="left" vertical="top" wrapText="1"/>
    </xf>
    <xf numFmtId="43" fontId="5" fillId="0" borderId="1" xfId="2" applyNumberFormat="1" applyFont="1" applyFill="1" applyBorder="1" applyAlignment="1">
      <alignment horizontal="left" vertical="top" wrapText="1"/>
    </xf>
    <xf numFmtId="0" fontId="5" fillId="2" borderId="1" xfId="2" applyFont="1" applyFill="1" applyBorder="1" applyAlignment="1">
      <alignment horizontal="center" vertical="top" wrapText="1"/>
    </xf>
    <xf numFmtId="165" fontId="5" fillId="0" borderId="1" xfId="2" applyNumberFormat="1" applyFont="1" applyFill="1" applyBorder="1" applyAlignment="1">
      <alignment horizontal="left" vertical="top"/>
    </xf>
    <xf numFmtId="0" fontId="13" fillId="0" borderId="0" xfId="2" applyFont="1" applyAlignment="1">
      <alignment horizontal="left" vertical="top" wrapText="1"/>
    </xf>
    <xf numFmtId="0" fontId="14" fillId="0" borderId="0" xfId="2" applyFont="1" applyAlignment="1">
      <alignment horizontal="left" vertical="top" wrapText="1"/>
    </xf>
    <xf numFmtId="0" fontId="19" fillId="0" borderId="6" xfId="12" applyFont="1" applyFill="1" applyBorder="1" applyAlignment="1">
      <alignment horizontal="left"/>
    </xf>
    <xf numFmtId="0" fontId="2" fillId="0" borderId="0" xfId="12"/>
    <xf numFmtId="49" fontId="20" fillId="0" borderId="5" xfId="12" applyNumberFormat="1" applyFont="1" applyFill="1" applyBorder="1" applyAlignment="1">
      <alignment vertical="center" wrapText="1"/>
    </xf>
    <xf numFmtId="0" fontId="20" fillId="0" borderId="10" xfId="12" applyFont="1" applyFill="1" applyBorder="1" applyAlignment="1">
      <alignment horizontal="left" vertical="center"/>
    </xf>
    <xf numFmtId="0" fontId="20" fillId="0" borderId="10" xfId="12" applyFont="1" applyFill="1" applyBorder="1" applyAlignment="1">
      <alignment horizontal="center" vertical="center" wrapText="1"/>
    </xf>
    <xf numFmtId="0" fontId="20" fillId="0" borderId="11" xfId="12" applyFont="1" applyFill="1" applyBorder="1" applyAlignment="1">
      <alignment horizontal="center" vertical="center" wrapText="1"/>
    </xf>
    <xf numFmtId="0" fontId="20" fillId="0" borderId="12" xfId="12" applyFont="1" applyFill="1" applyBorder="1" applyAlignment="1">
      <alignment horizontal="center" vertical="center" wrapText="1"/>
    </xf>
    <xf numFmtId="0" fontId="20" fillId="0" borderId="13" xfId="12" applyFont="1" applyFill="1" applyBorder="1" applyAlignment="1">
      <alignment horizontal="center" vertical="center" wrapText="1"/>
    </xf>
    <xf numFmtId="0" fontId="21" fillId="0" borderId="14" xfId="12" applyNumberFormat="1" applyFont="1" applyBorder="1"/>
    <xf numFmtId="169" fontId="20" fillId="0" borderId="15" xfId="12" applyNumberFormat="1" applyFont="1" applyBorder="1" applyAlignment="1">
      <alignment horizontal="center"/>
    </xf>
    <xf numFmtId="169" fontId="20" fillId="0" borderId="16" xfId="12" applyNumberFormat="1" applyFont="1" applyBorder="1" applyAlignment="1">
      <alignment horizontal="center"/>
    </xf>
    <xf numFmtId="169" fontId="20" fillId="0" borderId="17" xfId="12" applyNumberFormat="1" applyFont="1" applyBorder="1" applyAlignment="1">
      <alignment horizontal="center"/>
    </xf>
    <xf numFmtId="0" fontId="22" fillId="0" borderId="15" xfId="12" applyNumberFormat="1" applyFont="1" applyBorder="1" applyAlignment="1">
      <alignment horizontal="center"/>
    </xf>
    <xf numFmtId="0" fontId="22" fillId="0" borderId="0" xfId="12" applyFont="1" applyFill="1"/>
    <xf numFmtId="0" fontId="22" fillId="0" borderId="3" xfId="12" applyNumberFormat="1" applyFont="1" applyBorder="1" applyAlignment="1">
      <alignment horizontal="left" indent="1"/>
    </xf>
    <xf numFmtId="169" fontId="22" fillId="0" borderId="3" xfId="12" applyNumberFormat="1" applyFont="1" applyBorder="1"/>
    <xf numFmtId="0" fontId="22" fillId="0" borderId="3" xfId="12" applyFont="1" applyBorder="1" applyAlignment="1">
      <alignment horizontal="left" indent="1"/>
    </xf>
    <xf numFmtId="0" fontId="20" fillId="0" borderId="14" xfId="12" applyNumberFormat="1" applyFont="1" applyFill="1" applyBorder="1"/>
    <xf numFmtId="169" fontId="23" fillId="0" borderId="14" xfId="12" applyNumberFormat="1" applyFont="1" applyFill="1" applyBorder="1"/>
    <xf numFmtId="169" fontId="23" fillId="0" borderId="18" xfId="12" applyNumberFormat="1" applyFont="1" applyFill="1" applyBorder="1"/>
    <xf numFmtId="169" fontId="23" fillId="0" borderId="19" xfId="12" applyNumberFormat="1" applyFont="1" applyFill="1" applyBorder="1"/>
    <xf numFmtId="169" fontId="23" fillId="0" borderId="20" xfId="12" applyNumberFormat="1" applyFont="1" applyFill="1" applyBorder="1"/>
    <xf numFmtId="169" fontId="23" fillId="0" borderId="21" xfId="12" applyNumberFormat="1" applyFont="1" applyFill="1" applyBorder="1"/>
    <xf numFmtId="0" fontId="22" fillId="0" borderId="14" xfId="12" applyNumberFormat="1" applyFont="1" applyFill="1" applyBorder="1"/>
    <xf numFmtId="169" fontId="22" fillId="0" borderId="14" xfId="12" applyNumberFormat="1" applyFont="1" applyFill="1" applyBorder="1"/>
    <xf numFmtId="169" fontId="22" fillId="0" borderId="18" xfId="12" applyNumberFormat="1" applyFont="1" applyFill="1" applyBorder="1"/>
    <xf numFmtId="169" fontId="22" fillId="0" borderId="19" xfId="12" applyNumberFormat="1" applyFont="1" applyFill="1" applyBorder="1"/>
    <xf numFmtId="169" fontId="22" fillId="0" borderId="20" xfId="12" applyNumberFormat="1" applyFont="1" applyFill="1" applyBorder="1"/>
    <xf numFmtId="169" fontId="22" fillId="0" borderId="21" xfId="12" applyNumberFormat="1" applyFont="1" applyFill="1" applyBorder="1"/>
    <xf numFmtId="0" fontId="20" fillId="0" borderId="14" xfId="12" applyNumberFormat="1" applyFont="1" applyFill="1" applyBorder="1" applyAlignment="1">
      <alignment horizontal="left"/>
    </xf>
    <xf numFmtId="0" fontId="22" fillId="0" borderId="3" xfId="12" applyFont="1" applyFill="1" applyBorder="1" applyAlignment="1">
      <alignment horizontal="left" indent="1"/>
    </xf>
    <xf numFmtId="0" fontId="22" fillId="0" borderId="3" xfId="12" applyNumberFormat="1" applyFont="1" applyFill="1" applyBorder="1" applyAlignment="1">
      <alignment horizontal="left" indent="1"/>
    </xf>
    <xf numFmtId="0" fontId="20" fillId="0" borderId="22" xfId="12" applyNumberFormat="1" applyFont="1" applyFill="1" applyBorder="1"/>
    <xf numFmtId="169" fontId="23" fillId="0" borderId="22" xfId="12" applyNumberFormat="1" applyFont="1" applyFill="1" applyBorder="1"/>
    <xf numFmtId="169" fontId="23" fillId="0" borderId="23" xfId="12" applyNumberFormat="1" applyFont="1" applyFill="1" applyBorder="1"/>
    <xf numFmtId="169" fontId="23" fillId="0" borderId="24" xfId="12" applyNumberFormat="1" applyFont="1" applyFill="1" applyBorder="1"/>
    <xf numFmtId="169" fontId="23" fillId="0" borderId="25" xfId="12" applyNumberFormat="1" applyFont="1" applyFill="1" applyBorder="1"/>
    <xf numFmtId="169" fontId="23" fillId="0" borderId="26" xfId="12" applyNumberFormat="1" applyFont="1" applyFill="1" applyBorder="1"/>
    <xf numFmtId="0" fontId="22" fillId="0" borderId="14" xfId="12" applyNumberFormat="1" applyFont="1" applyFill="1" applyBorder="1" applyAlignment="1"/>
    <xf numFmtId="0" fontId="21" fillId="0" borderId="14" xfId="12" applyNumberFormat="1" applyFont="1" applyFill="1" applyBorder="1"/>
    <xf numFmtId="169" fontId="22" fillId="0" borderId="20" xfId="13" applyNumberFormat="1" applyFont="1" applyFill="1" applyBorder="1"/>
    <xf numFmtId="169" fontId="22" fillId="0" borderId="3" xfId="12" applyNumberFormat="1" applyFont="1" applyFill="1" applyBorder="1"/>
    <xf numFmtId="0" fontId="20" fillId="0" borderId="22" xfId="12" applyNumberFormat="1" applyFont="1" applyFill="1" applyBorder="1" applyAlignment="1">
      <alignment vertical="center" wrapText="1"/>
    </xf>
    <xf numFmtId="169" fontId="20" fillId="0" borderId="22" xfId="12" applyNumberFormat="1" applyFont="1" applyFill="1" applyBorder="1" applyAlignment="1">
      <alignment vertical="center"/>
    </xf>
    <xf numFmtId="169" fontId="20" fillId="0" borderId="23" xfId="12" applyNumberFormat="1" applyFont="1" applyFill="1" applyBorder="1" applyAlignment="1">
      <alignment vertical="center"/>
    </xf>
    <xf numFmtId="169" fontId="20" fillId="0" borderId="24" xfId="12" applyNumberFormat="1" applyFont="1" applyFill="1" applyBorder="1" applyAlignment="1">
      <alignment vertical="center"/>
    </xf>
    <xf numFmtId="169" fontId="20" fillId="0" borderId="25" xfId="12" applyNumberFormat="1" applyFont="1" applyFill="1" applyBorder="1" applyAlignment="1">
      <alignment vertical="center"/>
    </xf>
    <xf numFmtId="169" fontId="20" fillId="0" borderId="26" xfId="12" applyNumberFormat="1" applyFont="1" applyFill="1" applyBorder="1" applyAlignment="1">
      <alignment vertical="center"/>
    </xf>
    <xf numFmtId="0" fontId="22" fillId="0" borderId="0" xfId="12" applyFont="1" applyFill="1" applyAlignment="1">
      <alignment vertical="center"/>
    </xf>
    <xf numFmtId="169" fontId="22" fillId="5" borderId="27" xfId="12" applyNumberFormat="1" applyFont="1" applyFill="1" applyBorder="1" applyProtection="1">
      <protection locked="0"/>
    </xf>
    <xf numFmtId="169" fontId="22" fillId="0" borderId="28" xfId="12" applyNumberFormat="1" applyFont="1" applyFill="1" applyBorder="1"/>
    <xf numFmtId="169" fontId="22" fillId="0" borderId="29" xfId="12" applyNumberFormat="1" applyFont="1" applyFill="1" applyBorder="1"/>
    <xf numFmtId="169" fontId="22" fillId="0" borderId="30" xfId="12" applyNumberFormat="1" applyFont="1" applyFill="1" applyBorder="1"/>
    <xf numFmtId="169" fontId="22" fillId="0" borderId="31" xfId="12" applyNumberFormat="1" applyFont="1" applyFill="1" applyBorder="1"/>
    <xf numFmtId="0" fontId="22" fillId="0" borderId="32" xfId="12" applyNumberFormat="1" applyFont="1" applyFill="1" applyBorder="1"/>
    <xf numFmtId="169" fontId="22" fillId="0" borderId="10" xfId="12" applyNumberFormat="1" applyFont="1" applyFill="1" applyBorder="1"/>
    <xf numFmtId="169" fontId="22" fillId="0" borderId="13" xfId="12" applyNumberFormat="1" applyFont="1" applyFill="1" applyBorder="1"/>
    <xf numFmtId="169" fontId="22" fillId="0" borderId="12" xfId="12" applyNumberFormat="1" applyFont="1" applyFill="1" applyBorder="1"/>
    <xf numFmtId="169" fontId="22" fillId="0" borderId="33" xfId="12" applyNumberFormat="1" applyFont="1" applyFill="1" applyBorder="1"/>
    <xf numFmtId="169" fontId="22" fillId="0" borderId="34" xfId="12" applyNumberFormat="1" applyFont="1" applyFill="1" applyBorder="1"/>
    <xf numFmtId="0" fontId="24" fillId="0" borderId="0" xfId="12" applyFont="1" applyBorder="1" applyAlignment="1" applyProtection="1">
      <alignment horizontal="left"/>
    </xf>
    <xf numFmtId="170" fontId="22" fillId="0" borderId="0" xfId="12" applyNumberFormat="1" applyFont="1" applyFill="1" applyBorder="1"/>
    <xf numFmtId="171" fontId="22" fillId="0" borderId="0" xfId="13" applyNumberFormat="1" applyFont="1"/>
    <xf numFmtId="170" fontId="22" fillId="0" borderId="0" xfId="12" applyNumberFormat="1" applyFont="1"/>
    <xf numFmtId="0" fontId="27" fillId="0" borderId="1" xfId="0" applyFont="1" applyFill="1" applyBorder="1" applyAlignment="1">
      <alignment vertical="top" wrapText="1"/>
    </xf>
    <xf numFmtId="49" fontId="20" fillId="0" borderId="36" xfId="12" applyNumberFormat="1" applyFont="1" applyFill="1" applyBorder="1" applyAlignment="1">
      <alignment horizontal="center" vertical="center" wrapText="1"/>
    </xf>
    <xf numFmtId="49" fontId="20" fillId="0" borderId="33" xfId="12" applyNumberFormat="1" applyFont="1" applyFill="1" applyBorder="1" applyAlignment="1">
      <alignment vertical="center" wrapText="1"/>
    </xf>
    <xf numFmtId="0" fontId="21" fillId="0" borderId="15" xfId="12" applyNumberFormat="1" applyFont="1" applyBorder="1"/>
    <xf numFmtId="169" fontId="20" fillId="0" borderId="37" xfId="12" applyNumberFormat="1" applyFont="1" applyBorder="1" applyAlignment="1">
      <alignment horizontal="center"/>
    </xf>
    <xf numFmtId="0" fontId="22" fillId="0" borderId="14" xfId="12" applyNumberFormat="1" applyFont="1" applyBorder="1" applyAlignment="1">
      <alignment horizontal="left" indent="1"/>
    </xf>
    <xf numFmtId="169" fontId="22" fillId="5" borderId="14" xfId="12" applyNumberFormat="1" applyFont="1" applyFill="1" applyBorder="1" applyProtection="1">
      <protection locked="0"/>
    </xf>
    <xf numFmtId="169" fontId="22" fillId="0" borderId="21" xfId="12" applyNumberFormat="1" applyFont="1" applyBorder="1"/>
    <xf numFmtId="169" fontId="22" fillId="0" borderId="14" xfId="12" applyNumberFormat="1" applyFont="1" applyBorder="1"/>
    <xf numFmtId="169" fontId="22" fillId="0" borderId="18" xfId="12" applyNumberFormat="1" applyFont="1" applyBorder="1"/>
    <xf numFmtId="169" fontId="22" fillId="0" borderId="19" xfId="12" applyNumberFormat="1" applyFont="1" applyBorder="1"/>
    <xf numFmtId="169" fontId="22" fillId="5" borderId="18" xfId="12" applyNumberFormat="1" applyFont="1" applyFill="1" applyBorder="1" applyProtection="1">
      <protection locked="0"/>
    </xf>
    <xf numFmtId="0" fontId="20" fillId="0" borderId="14" xfId="12" applyNumberFormat="1" applyFont="1" applyBorder="1"/>
    <xf numFmtId="169" fontId="20" fillId="0" borderId="27" xfId="12" applyNumberFormat="1" applyFont="1" applyBorder="1"/>
    <xf numFmtId="169" fontId="20" fillId="0" borderId="28" xfId="12" applyNumberFormat="1" applyFont="1" applyBorder="1"/>
    <xf numFmtId="169" fontId="20" fillId="0" borderId="31" xfId="12" applyNumberFormat="1" applyFont="1" applyBorder="1"/>
    <xf numFmtId="169" fontId="20" fillId="0" borderId="29" xfId="12" applyNumberFormat="1" applyFont="1" applyBorder="1"/>
    <xf numFmtId="0" fontId="22" fillId="0" borderId="14" xfId="12" applyNumberFormat="1" applyFont="1" applyBorder="1"/>
    <xf numFmtId="0" fontId="20" fillId="0" borderId="27" xfId="12" applyNumberFormat="1" applyFont="1" applyBorder="1"/>
    <xf numFmtId="0" fontId="20" fillId="0" borderId="27" xfId="12" applyNumberFormat="1" applyFont="1" applyBorder="1" applyAlignment="1">
      <alignment vertical="center" wrapText="1"/>
    </xf>
    <xf numFmtId="169" fontId="20" fillId="0" borderId="27" xfId="12" applyNumberFormat="1" applyFont="1" applyBorder="1" applyAlignment="1">
      <alignment vertical="center"/>
    </xf>
    <xf numFmtId="169" fontId="20" fillId="0" borderId="28" xfId="12" applyNumberFormat="1" applyFont="1" applyBorder="1" applyAlignment="1">
      <alignment vertical="center"/>
    </xf>
    <xf numFmtId="169" fontId="20" fillId="0" borderId="31" xfId="12" applyNumberFormat="1" applyFont="1" applyBorder="1" applyAlignment="1">
      <alignment vertical="center"/>
    </xf>
    <xf numFmtId="169" fontId="20" fillId="0" borderId="29" xfId="12" applyNumberFormat="1" applyFont="1" applyBorder="1" applyAlignment="1">
      <alignment vertical="center"/>
    </xf>
    <xf numFmtId="0" fontId="22" fillId="0" borderId="14" xfId="12" applyNumberFormat="1" applyFont="1" applyBorder="1" applyAlignment="1">
      <alignment horizontal="left" vertical="top" wrapText="1" indent="1"/>
    </xf>
    <xf numFmtId="0" fontId="20" fillId="0" borderId="38" xfId="12" applyNumberFormat="1" applyFont="1" applyBorder="1" applyAlignment="1">
      <alignment vertical="center" wrapText="1"/>
    </xf>
    <xf numFmtId="169" fontId="20" fillId="0" borderId="38" xfId="12" applyNumberFormat="1" applyFont="1" applyFill="1" applyBorder="1"/>
    <xf numFmtId="169" fontId="20" fillId="0" borderId="11" xfId="12" applyNumberFormat="1" applyFont="1" applyFill="1" applyBorder="1"/>
    <xf numFmtId="169" fontId="20" fillId="0" borderId="39" xfId="12" applyNumberFormat="1" applyFont="1" applyFill="1" applyBorder="1"/>
    <xf numFmtId="169" fontId="20" fillId="0" borderId="40" xfId="12" applyNumberFormat="1" applyFont="1" applyFill="1" applyBorder="1"/>
    <xf numFmtId="0" fontId="24" fillId="0" borderId="0" xfId="12" applyNumberFormat="1" applyFont="1" applyBorder="1" applyAlignment="1" applyProtection="1">
      <alignment vertical="center" wrapText="1"/>
    </xf>
    <xf numFmtId="170" fontId="20" fillId="0" borderId="0" xfId="12" applyNumberFormat="1" applyFont="1" applyFill="1" applyBorder="1" applyProtection="1">
      <protection locked="0"/>
    </xf>
    <xf numFmtId="0" fontId="25" fillId="0" borderId="0" xfId="12" applyNumberFormat="1" applyFont="1" applyProtection="1"/>
    <xf numFmtId="0" fontId="22" fillId="0" borderId="0" xfId="12" applyFont="1" applyProtection="1">
      <protection locked="0"/>
    </xf>
    <xf numFmtId="0" fontId="25" fillId="0" borderId="0" xfId="12" applyFont="1" applyAlignment="1">
      <alignment horizontal="right"/>
    </xf>
    <xf numFmtId="171" fontId="25" fillId="0" borderId="0" xfId="13" applyNumberFormat="1" applyFont="1"/>
    <xf numFmtId="0" fontId="20" fillId="0" borderId="37" xfId="12" applyFont="1" applyFill="1" applyBorder="1" applyAlignment="1">
      <alignment vertical="center"/>
    </xf>
    <xf numFmtId="0" fontId="20" fillId="0" borderId="34" xfId="12" applyFont="1" applyFill="1" applyBorder="1" applyAlignment="1">
      <alignment vertical="center"/>
    </xf>
    <xf numFmtId="0" fontId="20" fillId="0" borderId="6" xfId="12" applyFont="1" applyFill="1" applyBorder="1" applyAlignment="1">
      <alignment horizontal="center" vertical="center" wrapText="1"/>
    </xf>
    <xf numFmtId="0" fontId="21" fillId="0" borderId="14" xfId="12" applyFont="1" applyBorder="1"/>
    <xf numFmtId="0" fontId="22" fillId="0" borderId="21" xfId="12" quotePrefix="1" applyNumberFormat="1" applyFont="1" applyBorder="1" applyAlignment="1">
      <alignment horizontal="center"/>
    </xf>
    <xf numFmtId="169" fontId="22" fillId="0" borderId="0" xfId="12" applyNumberFormat="1" applyFont="1" applyBorder="1"/>
    <xf numFmtId="0" fontId="22" fillId="0" borderId="14" xfId="12" applyNumberFormat="1" applyFont="1" applyBorder="1" applyAlignment="1" applyProtection="1">
      <alignment horizontal="left" indent="1"/>
    </xf>
    <xf numFmtId="0" fontId="22" fillId="0" borderId="21" xfId="12" applyNumberFormat="1" applyFont="1" applyBorder="1" applyAlignment="1">
      <alignment horizontal="center"/>
    </xf>
    <xf numFmtId="0" fontId="20" fillId="0" borderId="14" xfId="12" applyFont="1" applyBorder="1" applyAlignment="1">
      <alignment horizontal="left"/>
    </xf>
    <xf numFmtId="0" fontId="22" fillId="0" borderId="31" xfId="12" quotePrefix="1" applyNumberFormat="1" applyFont="1" applyBorder="1" applyAlignment="1">
      <alignment horizontal="center" vertical="center" wrapText="1"/>
    </xf>
    <xf numFmtId="169" fontId="20" fillId="0" borderId="27" xfId="12" applyNumberFormat="1" applyFont="1" applyFill="1" applyBorder="1"/>
    <xf numFmtId="169" fontId="20" fillId="0" borderId="28" xfId="12" applyNumberFormat="1" applyFont="1" applyFill="1" applyBorder="1"/>
    <xf numFmtId="169" fontId="20" fillId="0" borderId="41" xfId="12" applyNumberFormat="1" applyFont="1" applyFill="1" applyBorder="1"/>
    <xf numFmtId="169" fontId="20" fillId="0" borderId="29" xfId="12" applyNumberFormat="1" applyFont="1" applyFill="1" applyBorder="1"/>
    <xf numFmtId="0" fontId="20" fillId="0" borderId="14" xfId="12" applyNumberFormat="1" applyFont="1" applyBorder="1" applyAlignment="1">
      <alignment vertical="center" wrapText="1"/>
    </xf>
    <xf numFmtId="0" fontId="22" fillId="0" borderId="21" xfId="12" quotePrefix="1" applyNumberFormat="1" applyFont="1" applyBorder="1" applyAlignment="1">
      <alignment horizontal="center" vertical="center" wrapText="1"/>
    </xf>
    <xf numFmtId="169" fontId="20" fillId="0" borderId="14" xfId="12" applyNumberFormat="1" applyFont="1" applyFill="1" applyBorder="1"/>
    <xf numFmtId="169" fontId="20" fillId="0" borderId="18" xfId="12" applyNumberFormat="1" applyFont="1" applyFill="1" applyBorder="1"/>
    <xf numFmtId="169" fontId="20" fillId="0" borderId="0" xfId="12" applyNumberFormat="1" applyFont="1" applyFill="1" applyBorder="1"/>
    <xf numFmtId="169" fontId="20" fillId="0" borderId="19" xfId="12" applyNumberFormat="1" applyFont="1" applyFill="1" applyBorder="1"/>
    <xf numFmtId="0" fontId="22" fillId="0" borderId="39" xfId="12" quotePrefix="1" applyNumberFormat="1" applyFont="1" applyBorder="1" applyAlignment="1">
      <alignment horizontal="center" vertical="center" wrapText="1"/>
    </xf>
    <xf numFmtId="169" fontId="20" fillId="0" borderId="42" xfId="12" applyNumberFormat="1" applyFont="1" applyFill="1" applyBorder="1"/>
    <xf numFmtId="0" fontId="20" fillId="0" borderId="0" xfId="12" applyNumberFormat="1" applyFont="1" applyBorder="1" applyAlignment="1">
      <alignment vertical="center" wrapText="1"/>
    </xf>
    <xf numFmtId="0" fontId="22" fillId="0" borderId="0" xfId="12" quotePrefix="1" applyNumberFormat="1" applyFont="1" applyBorder="1" applyAlignment="1">
      <alignment horizontal="center" vertical="center" wrapText="1"/>
    </xf>
    <xf numFmtId="0" fontId="24" fillId="0" borderId="0" xfId="12" applyFont="1" applyFill="1" applyBorder="1" applyAlignment="1" applyProtection="1">
      <alignment vertical="center" wrapText="1"/>
    </xf>
    <xf numFmtId="0" fontId="30" fillId="0" borderId="0" xfId="12" applyFont="1" applyFill="1" applyBorder="1" applyAlignment="1" applyProtection="1">
      <alignment horizontal="center" vertical="center" wrapText="1"/>
      <protection locked="0"/>
    </xf>
    <xf numFmtId="0" fontId="22" fillId="0" borderId="0" xfId="12" applyFont="1"/>
    <xf numFmtId="0" fontId="22" fillId="0" borderId="0" xfId="12" applyFont="1" applyFill="1" applyProtection="1">
      <protection locked="0"/>
    </xf>
    <xf numFmtId="0" fontId="25" fillId="0" borderId="0" xfId="12" applyFont="1" applyProtection="1"/>
    <xf numFmtId="0" fontId="22" fillId="0" borderId="0" xfId="12" applyFont="1" applyAlignment="1" applyProtection="1">
      <alignment horizontal="center"/>
      <protection locked="0"/>
    </xf>
    <xf numFmtId="0" fontId="25" fillId="0" borderId="0" xfId="12" applyFont="1" applyAlignment="1">
      <alignment horizontal="center"/>
    </xf>
    <xf numFmtId="43" fontId="22" fillId="0" borderId="0" xfId="13" applyFont="1"/>
    <xf numFmtId="169" fontId="20" fillId="0" borderId="14" xfId="12" applyNumberFormat="1" applyFont="1" applyBorder="1" applyAlignment="1">
      <alignment horizontal="center"/>
    </xf>
    <xf numFmtId="169" fontId="20" fillId="0" borderId="18" xfId="12" applyNumberFormat="1" applyFont="1" applyBorder="1" applyAlignment="1">
      <alignment horizontal="center"/>
    </xf>
    <xf numFmtId="169" fontId="20" fillId="0" borderId="21" xfId="12" applyNumberFormat="1" applyFont="1" applyBorder="1" applyAlignment="1">
      <alignment horizontal="center"/>
    </xf>
    <xf numFmtId="169" fontId="20" fillId="0" borderId="20" xfId="12" applyNumberFormat="1" applyFont="1" applyBorder="1" applyAlignment="1">
      <alignment horizontal="center"/>
    </xf>
    <xf numFmtId="169" fontId="20" fillId="0" borderId="19" xfId="12" applyNumberFormat="1" applyFont="1" applyBorder="1" applyAlignment="1">
      <alignment horizontal="center"/>
    </xf>
    <xf numFmtId="0" fontId="22" fillId="0" borderId="14" xfId="12" applyNumberFormat="1" applyFont="1" applyFill="1" applyBorder="1" applyAlignment="1" applyProtection="1">
      <alignment horizontal="left" indent="1"/>
    </xf>
    <xf numFmtId="169" fontId="22" fillId="0" borderId="20" xfId="12" applyNumberFormat="1" applyFont="1" applyBorder="1"/>
    <xf numFmtId="169" fontId="20" fillId="0" borderId="30" xfId="12" applyNumberFormat="1" applyFont="1" applyBorder="1"/>
    <xf numFmtId="169" fontId="20" fillId="0" borderId="43" xfId="12" applyNumberFormat="1" applyFont="1" applyFill="1" applyBorder="1"/>
    <xf numFmtId="0" fontId="31" fillId="2" borderId="1" xfId="0" applyFont="1" applyFill="1" applyBorder="1" applyAlignment="1">
      <alignment horizontal="center" vertical="center"/>
    </xf>
    <xf numFmtId="0" fontId="18" fillId="0" borderId="1" xfId="0" applyFont="1" applyBorder="1" applyAlignment="1">
      <alignment vertical="top" wrapText="1"/>
    </xf>
    <xf numFmtId="0" fontId="17" fillId="0" borderId="1" xfId="0" applyFont="1" applyBorder="1" applyAlignment="1">
      <alignment vertical="top" wrapText="1"/>
    </xf>
    <xf numFmtId="14" fontId="5" fillId="2" borderId="1" xfId="3" applyNumberFormat="1" applyFont="1" applyFill="1" applyBorder="1" applyAlignment="1">
      <alignment horizontal="left" vertical="top" wrapText="1"/>
    </xf>
    <xf numFmtId="14" fontId="5" fillId="0" borderId="1" xfId="3" applyNumberFormat="1" applyFont="1" applyFill="1" applyBorder="1" applyAlignment="1">
      <alignment horizontal="left" vertical="top" wrapText="1"/>
    </xf>
    <xf numFmtId="0" fontId="17" fillId="2" borderId="1" xfId="0" applyFont="1" applyFill="1" applyBorder="1" applyAlignment="1">
      <alignment horizontal="center" vertical="center"/>
    </xf>
    <xf numFmtId="0" fontId="33" fillId="0" borderId="1" xfId="0" applyFont="1" applyBorder="1" applyAlignment="1">
      <alignment vertical="top"/>
    </xf>
    <xf numFmtId="0" fontId="34" fillId="2" borderId="1" xfId="0" applyFont="1" applyFill="1" applyBorder="1" applyAlignment="1">
      <alignment horizontal="center" vertical="center" wrapText="1"/>
    </xf>
    <xf numFmtId="0" fontId="18" fillId="0" borderId="0" xfId="0" applyFont="1" applyAlignment="1">
      <alignment vertical="top" wrapText="1"/>
    </xf>
    <xf numFmtId="0" fontId="0" fillId="0" borderId="0" xfId="0" applyAlignment="1">
      <alignment vertical="center"/>
    </xf>
    <xf numFmtId="0" fontId="2" fillId="0" borderId="1" xfId="2" applyFont="1" applyBorder="1" applyAlignment="1">
      <alignment horizontal="left" vertical="top" wrapText="1"/>
    </xf>
    <xf numFmtId="0" fontId="38" fillId="2" borderId="1" xfId="0" applyFont="1" applyFill="1" applyBorder="1" applyAlignment="1">
      <alignment vertical="top" wrapText="1"/>
    </xf>
    <xf numFmtId="0" fontId="38" fillId="2" borderId="1" xfId="2" applyFont="1" applyFill="1" applyBorder="1" applyAlignment="1">
      <alignment vertical="top" wrapText="1"/>
    </xf>
    <xf numFmtId="0" fontId="38" fillId="0" borderId="1" xfId="0" applyFont="1" applyFill="1" applyBorder="1" applyAlignment="1">
      <alignment vertical="top" wrapText="1"/>
    </xf>
    <xf numFmtId="0" fontId="39" fillId="0" borderId="0" xfId="0" applyFont="1" applyAlignment="1">
      <alignment vertical="top"/>
    </xf>
    <xf numFmtId="0" fontId="38" fillId="2" borderId="1" xfId="0" applyFont="1" applyFill="1" applyBorder="1" applyAlignment="1">
      <alignment vertical="top" wrapText="1"/>
    </xf>
    <xf numFmtId="0" fontId="39" fillId="2" borderId="1" xfId="0" applyFont="1" applyFill="1" applyBorder="1" applyAlignment="1">
      <alignment vertical="top" wrapText="1"/>
    </xf>
    <xf numFmtId="0" fontId="39" fillId="2" borderId="1" xfId="0" applyFont="1" applyFill="1" applyBorder="1" applyAlignment="1">
      <alignment vertical="top"/>
    </xf>
    <xf numFmtId="164" fontId="39" fillId="2" borderId="1" xfId="3" applyFont="1" applyFill="1" applyBorder="1" applyAlignment="1">
      <alignment vertical="top" wrapText="1"/>
    </xf>
    <xf numFmtId="4" fontId="39" fillId="2" borderId="1" xfId="0" applyNumberFormat="1" applyFont="1" applyFill="1" applyBorder="1" applyAlignment="1">
      <alignment vertical="top"/>
    </xf>
    <xf numFmtId="0" fontId="38" fillId="3" borderId="1" xfId="0" applyFont="1" applyFill="1" applyBorder="1" applyAlignment="1">
      <alignment vertical="top" wrapText="1"/>
    </xf>
    <xf numFmtId="0" fontId="39" fillId="3" borderId="1" xfId="0" applyFont="1" applyFill="1" applyBorder="1" applyAlignment="1">
      <alignment vertical="top" wrapText="1"/>
    </xf>
    <xf numFmtId="0" fontId="39" fillId="3" borderId="1" xfId="0" applyFont="1" applyFill="1" applyBorder="1" applyAlignment="1">
      <alignment vertical="top"/>
    </xf>
    <xf numFmtId="0" fontId="39" fillId="3" borderId="0" xfId="0" applyFont="1" applyFill="1" applyAlignment="1">
      <alignment vertical="top"/>
    </xf>
    <xf numFmtId="0" fontId="39" fillId="2" borderId="1" xfId="7" applyFont="1" applyFill="1" applyBorder="1" applyAlignment="1">
      <alignment vertical="top" wrapText="1"/>
    </xf>
    <xf numFmtId="0" fontId="39" fillId="2" borderId="0" xfId="0" applyFont="1" applyFill="1" applyAlignment="1">
      <alignment vertical="top"/>
    </xf>
    <xf numFmtId="0" fontId="38" fillId="7" borderId="1" xfId="0" applyFont="1" applyFill="1" applyBorder="1" applyAlignment="1">
      <alignment vertical="top" wrapText="1"/>
    </xf>
    <xf numFmtId="0" fontId="39" fillId="7" borderId="1" xfId="0" applyFont="1" applyFill="1" applyBorder="1" applyAlignment="1">
      <alignment vertical="top" wrapText="1"/>
    </xf>
    <xf numFmtId="164" fontId="39" fillId="7" borderId="1" xfId="1" applyFont="1" applyFill="1" applyBorder="1" applyAlignment="1">
      <alignment vertical="top" wrapText="1"/>
    </xf>
    <xf numFmtId="0" fontId="39" fillId="7" borderId="1" xfId="0" applyFont="1" applyFill="1" applyBorder="1" applyAlignment="1">
      <alignment vertical="top"/>
    </xf>
    <xf numFmtId="164" fontId="39" fillId="7" borderId="1" xfId="3" applyFont="1" applyFill="1" applyBorder="1" applyAlignment="1">
      <alignment vertical="top" wrapText="1"/>
    </xf>
    <xf numFmtId="0" fontId="39" fillId="7" borderId="0" xfId="0" applyFont="1" applyFill="1" applyAlignment="1">
      <alignment vertical="top"/>
    </xf>
    <xf numFmtId="0" fontId="39" fillId="7" borderId="1" xfId="7" applyFont="1" applyFill="1" applyBorder="1" applyAlignment="1">
      <alignment vertical="top" wrapText="1"/>
    </xf>
    <xf numFmtId="0" fontId="39" fillId="0" borderId="1" xfId="0" applyFont="1" applyFill="1" applyBorder="1" applyAlignment="1">
      <alignment vertical="top" wrapText="1"/>
    </xf>
    <xf numFmtId="0" fontId="39" fillId="0" borderId="1" xfId="7" applyFont="1" applyFill="1" applyBorder="1" applyAlignment="1">
      <alignment vertical="top" wrapText="1"/>
    </xf>
    <xf numFmtId="0" fontId="39" fillId="0" borderId="1" xfId="0" applyFont="1" applyFill="1" applyBorder="1" applyAlignment="1">
      <alignment vertical="top"/>
    </xf>
    <xf numFmtId="164" fontId="39" fillId="0" borderId="1" xfId="3" applyFont="1" applyFill="1" applyBorder="1" applyAlignment="1">
      <alignment vertical="top" wrapText="1"/>
    </xf>
    <xf numFmtId="0" fontId="39" fillId="0" borderId="1" xfId="10" applyFont="1" applyFill="1" applyBorder="1" applyAlignment="1">
      <alignment vertical="top" wrapText="1"/>
    </xf>
    <xf numFmtId="0" fontId="38" fillId="7" borderId="1" xfId="2" applyFont="1" applyFill="1" applyBorder="1" applyAlignment="1">
      <alignment vertical="top" wrapText="1"/>
    </xf>
    <xf numFmtId="0" fontId="39" fillId="7" borderId="1" xfId="2" applyFont="1" applyFill="1" applyBorder="1" applyAlignment="1">
      <alignment vertical="top" wrapText="1"/>
    </xf>
    <xf numFmtId="0" fontId="39" fillId="2" borderId="1" xfId="2" applyFont="1" applyFill="1" applyBorder="1" applyAlignment="1">
      <alignment vertical="top" wrapText="1"/>
    </xf>
    <xf numFmtId="0" fontId="39" fillId="2" borderId="1" xfId="10" applyFont="1" applyFill="1" applyBorder="1" applyAlignment="1">
      <alignment vertical="top" wrapText="1"/>
    </xf>
    <xf numFmtId="164" fontId="39" fillId="2" borderId="1" xfId="11" applyFont="1" applyFill="1" applyBorder="1" applyAlignment="1">
      <alignment vertical="top" wrapText="1"/>
    </xf>
    <xf numFmtId="168" fontId="39" fillId="2" borderId="1" xfId="1" applyNumberFormat="1" applyFont="1" applyFill="1" applyBorder="1" applyAlignment="1">
      <alignment vertical="top" wrapText="1"/>
    </xf>
    <xf numFmtId="164" fontId="39" fillId="0" borderId="1" xfId="11" applyFont="1" applyFill="1" applyBorder="1" applyAlignment="1">
      <alignment vertical="top" wrapText="1"/>
    </xf>
    <xf numFmtId="0" fontId="39" fillId="0" borderId="0" xfId="0" applyFont="1" applyFill="1" applyAlignment="1">
      <alignment vertical="top"/>
    </xf>
    <xf numFmtId="168" fontId="39" fillId="0" borderId="1" xfId="1" applyNumberFormat="1" applyFont="1" applyFill="1" applyBorder="1" applyAlignment="1">
      <alignment vertical="top" wrapText="1"/>
    </xf>
    <xf numFmtId="164" fontId="39" fillId="2" borderId="1" xfId="11" applyFont="1" applyFill="1" applyBorder="1" applyAlignment="1">
      <alignment vertical="top"/>
    </xf>
    <xf numFmtId="4" fontId="39" fillId="2" borderId="1" xfId="0" applyNumberFormat="1" applyFont="1" applyFill="1" applyBorder="1" applyAlignment="1">
      <alignment vertical="top" wrapText="1"/>
    </xf>
    <xf numFmtId="164" fontId="39" fillId="0" borderId="1" xfId="11" applyFont="1" applyFill="1" applyBorder="1" applyAlignment="1">
      <alignment vertical="top"/>
    </xf>
    <xf numFmtId="0" fontId="38" fillId="6" borderId="1" xfId="0" applyFont="1" applyFill="1" applyBorder="1" applyAlignment="1">
      <alignment vertical="top" wrapText="1"/>
    </xf>
    <xf numFmtId="0" fontId="39" fillId="6" borderId="1" xfId="0" applyFont="1" applyFill="1" applyBorder="1" applyAlignment="1">
      <alignment vertical="top" wrapText="1"/>
    </xf>
    <xf numFmtId="4" fontId="39" fillId="6" borderId="1" xfId="0" applyNumberFormat="1" applyFont="1" applyFill="1" applyBorder="1" applyAlignment="1">
      <alignment vertical="top" wrapText="1"/>
    </xf>
    <xf numFmtId="0" fontId="39" fillId="6" borderId="0" xfId="0" applyFont="1" applyFill="1" applyAlignment="1">
      <alignment vertical="top"/>
    </xf>
    <xf numFmtId="3" fontId="39" fillId="2" borderId="1" xfId="0" applyNumberFormat="1" applyFont="1" applyFill="1" applyBorder="1" applyAlignment="1">
      <alignment vertical="top" wrapText="1"/>
    </xf>
    <xf numFmtId="0" fontId="38" fillId="0" borderId="1" xfId="0" applyFont="1" applyBorder="1" applyAlignment="1">
      <alignment vertical="top" wrapText="1"/>
    </xf>
    <xf numFmtId="0" fontId="39" fillId="0" borderId="1" xfId="0" applyFont="1" applyBorder="1" applyAlignment="1">
      <alignment vertical="top" wrapText="1"/>
    </xf>
    <xf numFmtId="0" fontId="39" fillId="0" borderId="1" xfId="0" applyFont="1" applyBorder="1" applyAlignment="1">
      <alignment vertical="top"/>
    </xf>
    <xf numFmtId="0" fontId="39" fillId="0" borderId="1" xfId="12" applyFont="1" applyFill="1" applyBorder="1" applyAlignment="1">
      <alignment vertical="top" wrapText="1"/>
    </xf>
    <xf numFmtId="0" fontId="39" fillId="2" borderId="1" xfId="12" applyFont="1" applyFill="1" applyBorder="1" applyAlignment="1">
      <alignment vertical="top" wrapText="1"/>
    </xf>
    <xf numFmtId="3" fontId="39" fillId="0" borderId="1" xfId="0" applyNumberFormat="1" applyFont="1" applyFill="1" applyBorder="1" applyAlignment="1">
      <alignment vertical="top"/>
    </xf>
    <xf numFmtId="0" fontId="38" fillId="8" borderId="1" xfId="0" applyFont="1" applyFill="1" applyBorder="1" applyAlignment="1">
      <alignment vertical="top" wrapText="1"/>
    </xf>
    <xf numFmtId="0" fontId="39" fillId="8" borderId="1" xfId="0" applyFont="1" applyFill="1" applyBorder="1" applyAlignment="1">
      <alignment vertical="top" wrapText="1"/>
    </xf>
    <xf numFmtId="0" fontId="39" fillId="8" borderId="1" xfId="12" applyFont="1" applyFill="1" applyBorder="1" applyAlignment="1">
      <alignment vertical="top" wrapText="1"/>
    </xf>
    <xf numFmtId="164" fontId="39" fillId="8" borderId="1" xfId="11" applyFont="1" applyFill="1" applyBorder="1" applyAlignment="1">
      <alignment vertical="top"/>
    </xf>
    <xf numFmtId="0" fontId="39" fillId="8" borderId="0" xfId="0" applyFont="1" applyFill="1" applyAlignment="1">
      <alignment vertical="top"/>
    </xf>
    <xf numFmtId="0" fontId="39" fillId="7" borderId="1" xfId="10" applyFont="1" applyFill="1" applyBorder="1" applyAlignment="1">
      <alignment vertical="top" wrapText="1"/>
    </xf>
    <xf numFmtId="164" fontId="39" fillId="7" borderId="1" xfId="11" applyFont="1" applyFill="1" applyBorder="1" applyAlignment="1">
      <alignment vertical="top"/>
    </xf>
    <xf numFmtId="0" fontId="39" fillId="7" borderId="1" xfId="12" applyFont="1" applyFill="1" applyBorder="1" applyAlignment="1">
      <alignment vertical="top" wrapText="1"/>
    </xf>
    <xf numFmtId="164" fontId="39" fillId="7" borderId="1" xfId="3" applyFont="1" applyFill="1" applyBorder="1" applyAlignment="1">
      <alignment vertical="top"/>
    </xf>
    <xf numFmtId="0" fontId="38" fillId="0" borderId="0" xfId="0" applyFont="1" applyFill="1" applyBorder="1" applyAlignment="1">
      <alignment vertical="top" wrapText="1"/>
    </xf>
    <xf numFmtId="0" fontId="39" fillId="0" borderId="0" xfId="0" applyFont="1" applyFill="1" applyBorder="1" applyAlignment="1">
      <alignment vertical="top" wrapText="1"/>
    </xf>
    <xf numFmtId="0" fontId="39" fillId="0" borderId="0" xfId="10" applyFont="1" applyFill="1" applyBorder="1" applyAlignment="1">
      <alignment vertical="top" wrapText="1"/>
    </xf>
    <xf numFmtId="164" fontId="39" fillId="0" borderId="0" xfId="11" applyFont="1" applyFill="1" applyBorder="1" applyAlignment="1">
      <alignment vertical="top" wrapText="1"/>
    </xf>
    <xf numFmtId="0" fontId="40" fillId="0" borderId="0" xfId="0" applyFont="1"/>
    <xf numFmtId="164" fontId="38" fillId="2" borderId="1" xfId="1" applyFont="1" applyFill="1" applyBorder="1" applyAlignment="1">
      <alignment horizontal="left" vertical="top" wrapText="1"/>
    </xf>
    <xf numFmtId="0" fontId="38" fillId="2" borderId="1" xfId="2" applyFont="1" applyFill="1" applyBorder="1" applyAlignment="1">
      <alignment horizontal="left" vertical="top" wrapText="1"/>
    </xf>
    <xf numFmtId="0" fontId="38" fillId="0" borderId="1" xfId="2" applyFont="1" applyFill="1" applyBorder="1" applyAlignment="1">
      <alignment horizontal="left" vertical="top" wrapText="1"/>
    </xf>
    <xf numFmtId="0" fontId="39" fillId="0" borderId="1" xfId="2" applyFont="1" applyFill="1" applyBorder="1" applyAlignment="1">
      <alignment horizontal="left" vertical="top" wrapText="1"/>
    </xf>
    <xf numFmtId="164" fontId="39" fillId="0" borderId="1" xfId="3" applyFont="1" applyFill="1" applyBorder="1" applyAlignment="1">
      <alignment horizontal="left" vertical="top" wrapText="1"/>
    </xf>
    <xf numFmtId="9" fontId="39" fillId="0" borderId="1" xfId="2" applyNumberFormat="1" applyFont="1" applyFill="1" applyBorder="1" applyAlignment="1">
      <alignment horizontal="left" vertical="top" wrapText="1"/>
    </xf>
    <xf numFmtId="9" fontId="39" fillId="0" borderId="1" xfId="0" applyNumberFormat="1" applyFont="1" applyFill="1" applyBorder="1" applyAlignment="1">
      <alignment horizontal="left" vertical="top" wrapText="1"/>
    </xf>
    <xf numFmtId="0" fontId="39" fillId="0" borderId="1" xfId="0" applyFont="1" applyFill="1" applyBorder="1" applyAlignment="1">
      <alignment horizontal="left" vertical="top" wrapText="1"/>
    </xf>
    <xf numFmtId="0" fontId="40" fillId="0" borderId="1" xfId="0" applyFont="1" applyFill="1" applyBorder="1" applyAlignment="1">
      <alignment horizontal="left" vertical="top" wrapText="1"/>
    </xf>
    <xf numFmtId="43" fontId="39" fillId="0" borderId="1" xfId="2" applyNumberFormat="1" applyFont="1" applyFill="1" applyBorder="1" applyAlignment="1">
      <alignment horizontal="left" vertical="top" wrapText="1"/>
    </xf>
    <xf numFmtId="164" fontId="39" fillId="0" borderId="1" xfId="3" applyFont="1" applyFill="1" applyBorder="1" applyAlignment="1">
      <alignment vertical="top"/>
    </xf>
    <xf numFmtId="0" fontId="39" fillId="2" borderId="1" xfId="2" applyFont="1" applyFill="1" applyBorder="1" applyAlignment="1">
      <alignment horizontal="left" vertical="top" wrapText="1"/>
    </xf>
    <xf numFmtId="164" fontId="39" fillId="2" borderId="1" xfId="3" applyFont="1" applyFill="1" applyBorder="1" applyAlignment="1">
      <alignment horizontal="left" vertical="top" wrapText="1"/>
    </xf>
    <xf numFmtId="0" fontId="42" fillId="0" borderId="0" xfId="0" applyFont="1"/>
    <xf numFmtId="164" fontId="38" fillId="0" borderId="1" xfId="1" applyFont="1" applyFill="1" applyBorder="1" applyAlignment="1">
      <alignment horizontal="left" vertical="top" wrapText="1"/>
    </xf>
    <xf numFmtId="0" fontId="40" fillId="2" borderId="1" xfId="0" applyFont="1" applyFill="1" applyBorder="1" applyAlignment="1">
      <alignment horizontal="left" vertical="top" wrapText="1"/>
    </xf>
    <xf numFmtId="9" fontId="39" fillId="2" borderId="1" xfId="2" applyNumberFormat="1" applyFont="1" applyFill="1" applyBorder="1" applyAlignment="1">
      <alignment horizontal="center" vertical="top" wrapText="1"/>
    </xf>
    <xf numFmtId="9" fontId="39" fillId="2" borderId="1" xfId="2" applyNumberFormat="1" applyFont="1" applyFill="1" applyBorder="1" applyAlignment="1">
      <alignment horizontal="left" vertical="top" wrapText="1"/>
    </xf>
    <xf numFmtId="14" fontId="39" fillId="2" borderId="1" xfId="3" applyNumberFormat="1" applyFont="1" applyFill="1" applyBorder="1" applyAlignment="1">
      <alignment vertical="top" wrapText="1"/>
    </xf>
    <xf numFmtId="9" fontId="39" fillId="2" borderId="1" xfId="2" applyNumberFormat="1" applyFont="1" applyFill="1" applyBorder="1" applyAlignment="1">
      <alignment vertical="top" wrapText="1"/>
    </xf>
    <xf numFmtId="0" fontId="40" fillId="0" borderId="0" xfId="0" applyFont="1" applyAlignment="1">
      <alignment wrapText="1"/>
    </xf>
    <xf numFmtId="0" fontId="41" fillId="0" borderId="0" xfId="0" applyFont="1" applyAlignment="1">
      <alignment wrapText="1"/>
    </xf>
    <xf numFmtId="0" fontId="41" fillId="0" borderId="0" xfId="0" applyFont="1"/>
    <xf numFmtId="14" fontId="39" fillId="0" borderId="1" xfId="3" applyNumberFormat="1" applyFont="1" applyFill="1" applyBorder="1" applyAlignment="1">
      <alignment horizontal="left" vertical="top" wrapText="1"/>
    </xf>
    <xf numFmtId="0" fontId="43" fillId="0" borderId="1" xfId="2" applyFont="1" applyFill="1" applyBorder="1" applyAlignment="1">
      <alignment horizontal="left" vertical="top" wrapText="1"/>
    </xf>
    <xf numFmtId="1" fontId="39" fillId="2" borderId="1" xfId="2" applyNumberFormat="1" applyFont="1" applyFill="1" applyBorder="1" applyAlignment="1">
      <alignment horizontal="left" vertical="top" wrapText="1"/>
    </xf>
    <xf numFmtId="0" fontId="39" fillId="2" borderId="1" xfId="2" applyNumberFormat="1" applyFont="1" applyFill="1" applyBorder="1" applyAlignment="1">
      <alignment horizontal="left" vertical="top" wrapText="1"/>
    </xf>
    <xf numFmtId="0" fontId="40" fillId="0" borderId="0" xfId="0" applyFont="1" applyAlignment="1">
      <alignment vertical="top"/>
    </xf>
    <xf numFmtId="0" fontId="41" fillId="0" borderId="0" xfId="0" applyFont="1" applyBorder="1" applyAlignment="1">
      <alignment vertical="top" wrapText="1"/>
    </xf>
    <xf numFmtId="0" fontId="40" fillId="0" borderId="0" xfId="0" applyFont="1" applyBorder="1" applyAlignment="1">
      <alignment vertical="top" wrapText="1"/>
    </xf>
    <xf numFmtId="0" fontId="40" fillId="0" borderId="0" xfId="0" applyFont="1" applyBorder="1" applyAlignment="1">
      <alignment vertical="top"/>
    </xf>
    <xf numFmtId="0" fontId="38" fillId="2" borderId="1" xfId="2" applyFont="1" applyFill="1" applyBorder="1" applyAlignment="1">
      <alignment horizontal="right" vertical="top" wrapText="1"/>
    </xf>
    <xf numFmtId="164" fontId="39" fillId="0" borderId="1" xfId="3" applyFont="1" applyFill="1" applyBorder="1" applyAlignment="1">
      <alignment horizontal="right" vertical="top" wrapText="1"/>
    </xf>
    <xf numFmtId="3" fontId="39" fillId="0" borderId="1" xfId="2" applyNumberFormat="1" applyFont="1" applyFill="1" applyBorder="1" applyAlignment="1">
      <alignment horizontal="right" vertical="top" wrapText="1"/>
    </xf>
    <xf numFmtId="164" fontId="39" fillId="0" borderId="1" xfId="3" applyFont="1" applyFill="1" applyBorder="1" applyAlignment="1">
      <alignment horizontal="right" vertical="top"/>
    </xf>
    <xf numFmtId="164" fontId="39" fillId="2" borderId="1" xfId="1" applyFont="1" applyFill="1" applyBorder="1" applyAlignment="1">
      <alignment horizontal="right" vertical="top"/>
    </xf>
    <xf numFmtId="0" fontId="40" fillId="0" borderId="0" xfId="0" applyFont="1" applyAlignment="1">
      <alignment horizontal="right"/>
    </xf>
    <xf numFmtId="0" fontId="39" fillId="9" borderId="1" xfId="0" applyFont="1" applyFill="1" applyBorder="1" applyAlignment="1">
      <alignment vertical="top" wrapText="1"/>
    </xf>
    <xf numFmtId="0" fontId="39" fillId="9" borderId="1" xfId="2" applyFont="1" applyFill="1" applyBorder="1" applyAlignment="1">
      <alignment vertical="top" wrapText="1"/>
    </xf>
    <xf numFmtId="0" fontId="39" fillId="9" borderId="0" xfId="0" applyFont="1" applyFill="1" applyBorder="1" applyAlignment="1">
      <alignment vertical="top" wrapText="1"/>
    </xf>
    <xf numFmtId="0" fontId="39" fillId="9" borderId="0" xfId="0" applyFont="1" applyFill="1" applyAlignment="1">
      <alignment vertical="top"/>
    </xf>
    <xf numFmtId="164" fontId="39" fillId="9" borderId="1" xfId="3" applyFont="1" applyFill="1" applyBorder="1" applyAlignment="1">
      <alignment horizontal="left" vertical="top" wrapText="1"/>
    </xf>
    <xf numFmtId="1" fontId="39" fillId="9" borderId="1" xfId="2" applyNumberFormat="1" applyFont="1" applyFill="1" applyBorder="1" applyAlignment="1">
      <alignment horizontal="left" vertical="top" wrapText="1"/>
    </xf>
    <xf numFmtId="0" fontId="40" fillId="9" borderId="0" xfId="0" applyFont="1" applyFill="1"/>
    <xf numFmtId="0" fontId="40" fillId="9" borderId="0" xfId="0" applyFont="1" applyFill="1" applyAlignment="1">
      <alignment wrapText="1"/>
    </xf>
    <xf numFmtId="0" fontId="40" fillId="9" borderId="0" xfId="0" applyFont="1" applyFill="1" applyBorder="1" applyAlignment="1">
      <alignment vertical="top" wrapText="1"/>
    </xf>
    <xf numFmtId="0" fontId="2" fillId="3" borderId="0" xfId="2" applyFont="1" applyFill="1" applyAlignment="1">
      <alignment horizontal="left" vertical="top" wrapText="1"/>
    </xf>
    <xf numFmtId="164" fontId="39" fillId="3" borderId="1" xfId="3" applyFont="1" applyFill="1" applyBorder="1" applyAlignment="1">
      <alignment horizontal="left" vertical="top" wrapText="1"/>
    </xf>
    <xf numFmtId="1" fontId="39" fillId="3" borderId="1" xfId="2" applyNumberFormat="1" applyFont="1" applyFill="1" applyBorder="1" applyAlignment="1">
      <alignment horizontal="left" vertical="top" wrapText="1"/>
    </xf>
    <xf numFmtId="0" fontId="40" fillId="3" borderId="0" xfId="0" applyFont="1" applyFill="1"/>
    <xf numFmtId="0" fontId="39" fillId="3" borderId="1" xfId="2" applyFont="1" applyFill="1" applyBorder="1" applyAlignment="1">
      <alignment vertical="top" wrapText="1"/>
    </xf>
    <xf numFmtId="0" fontId="39" fillId="3" borderId="0" xfId="0" applyFont="1" applyFill="1" applyBorder="1" applyAlignment="1">
      <alignment vertical="top" wrapText="1"/>
    </xf>
    <xf numFmtId="0" fontId="40" fillId="3" borderId="0" xfId="0" applyFont="1" applyFill="1" applyAlignment="1">
      <alignment wrapText="1"/>
    </xf>
    <xf numFmtId="0" fontId="40" fillId="3" borderId="0" xfId="0" applyFont="1" applyFill="1" applyBorder="1" applyAlignment="1">
      <alignment vertical="top" wrapText="1"/>
    </xf>
    <xf numFmtId="0" fontId="38" fillId="2" borderId="1" xfId="0" applyFont="1" applyFill="1" applyBorder="1" applyAlignment="1">
      <alignment vertical="top" wrapText="1"/>
    </xf>
    <xf numFmtId="0" fontId="6" fillId="2" borderId="2" xfId="2" applyFont="1" applyFill="1" applyBorder="1" applyAlignment="1">
      <alignment horizontal="left" vertical="top" wrapText="1"/>
    </xf>
    <xf numFmtId="0" fontId="6" fillId="0" borderId="2" xfId="2" applyFont="1" applyFill="1" applyBorder="1" applyAlignment="1">
      <alignment horizontal="left" vertical="top" wrapText="1"/>
    </xf>
    <xf numFmtId="0" fontId="9"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10" fillId="2" borderId="2" xfId="2" applyFont="1" applyFill="1" applyBorder="1" applyAlignment="1">
      <alignment horizontal="center" vertical="center" wrapText="1"/>
    </xf>
    <xf numFmtId="0" fontId="10" fillId="2" borderId="2" xfId="2" applyFont="1" applyFill="1" applyBorder="1" applyAlignment="1">
      <alignment vertical="top" wrapText="1"/>
    </xf>
    <xf numFmtId="0" fontId="6" fillId="2" borderId="2" xfId="2" applyFont="1" applyFill="1" applyBorder="1" applyAlignment="1">
      <alignment vertical="top" wrapText="1"/>
    </xf>
    <xf numFmtId="0" fontId="38" fillId="2" borderId="2" xfId="2" applyFont="1" applyFill="1" applyBorder="1" applyAlignment="1">
      <alignment horizontal="left" vertical="top" wrapText="1"/>
    </xf>
    <xf numFmtId="0" fontId="38" fillId="0" borderId="2" xfId="2" applyFont="1" applyFill="1" applyBorder="1" applyAlignment="1">
      <alignment horizontal="left" vertical="top" wrapText="1"/>
    </xf>
    <xf numFmtId="0" fontId="38" fillId="0" borderId="2" xfId="2" applyFont="1" applyFill="1" applyBorder="1" applyAlignment="1">
      <alignment vertical="top" wrapText="1"/>
    </xf>
    <xf numFmtId="0" fontId="38" fillId="0" borderId="2" xfId="2" applyFont="1" applyBorder="1" applyAlignment="1">
      <alignment vertical="top"/>
    </xf>
    <xf numFmtId="0" fontId="38" fillId="2" borderId="2" xfId="2" applyFont="1" applyFill="1" applyBorder="1" applyAlignment="1">
      <alignment horizontal="left" vertical="top"/>
    </xf>
    <xf numFmtId="0" fontId="38" fillId="0" borderId="2" xfId="2" applyFont="1" applyFill="1" applyBorder="1" applyAlignment="1">
      <alignment horizontal="left" vertical="top"/>
    </xf>
    <xf numFmtId="43" fontId="45" fillId="0" borderId="2" xfId="2" applyNumberFormat="1" applyFont="1" applyFill="1" applyBorder="1" applyAlignment="1">
      <alignment horizontal="left" vertical="top"/>
    </xf>
    <xf numFmtId="0" fontId="45" fillId="0" borderId="35" xfId="2" applyFont="1" applyFill="1" applyBorder="1" applyAlignment="1">
      <alignment horizontal="left" vertical="top"/>
    </xf>
    <xf numFmtId="0" fontId="38" fillId="0" borderId="1" xfId="2" applyFont="1" applyFill="1" applyBorder="1" applyAlignment="1">
      <alignment horizontal="center" vertical="center" wrapText="1"/>
    </xf>
    <xf numFmtId="0" fontId="41" fillId="0" borderId="1" xfId="0" applyFont="1" applyBorder="1" applyAlignment="1">
      <alignment horizontal="center" vertical="center"/>
    </xf>
    <xf numFmtId="0" fontId="43" fillId="0" borderId="1" xfId="2" applyFont="1" applyFill="1" applyBorder="1" applyAlignment="1">
      <alignment horizontal="center" vertical="center"/>
    </xf>
    <xf numFmtId="0" fontId="38" fillId="0" borderId="1" xfId="2" applyFont="1" applyBorder="1" applyAlignment="1">
      <alignment horizontal="center" vertical="center"/>
    </xf>
    <xf numFmtId="0" fontId="38" fillId="0" borderId="1" xfId="2" applyFont="1" applyFill="1" applyBorder="1" applyAlignment="1">
      <alignment horizontal="center" vertical="center"/>
    </xf>
    <xf numFmtId="0" fontId="38" fillId="2" borderId="1" xfId="2" applyFont="1" applyFill="1" applyBorder="1" applyAlignment="1">
      <alignment horizontal="center" vertical="center"/>
    </xf>
    <xf numFmtId="0" fontId="40" fillId="0" borderId="0" xfId="0" applyFont="1" applyAlignment="1">
      <alignment horizontal="center" vertical="center"/>
    </xf>
    <xf numFmtId="0" fontId="43" fillId="0" borderId="1" xfId="2" applyFont="1" applyBorder="1" applyAlignment="1">
      <alignment horizontal="center" vertical="center"/>
    </xf>
    <xf numFmtId="0" fontId="43" fillId="2" borderId="1" xfId="2" applyFont="1" applyFill="1" applyBorder="1" applyAlignment="1">
      <alignment horizontal="center" vertical="center"/>
    </xf>
    <xf numFmtId="0" fontId="38" fillId="0" borderId="1" xfId="0" applyFont="1" applyFill="1" applyBorder="1" applyAlignment="1">
      <alignment horizontal="center" vertical="center"/>
    </xf>
    <xf numFmtId="0" fontId="38" fillId="2" borderId="1" xfId="0" applyFont="1" applyFill="1" applyBorder="1" applyAlignment="1">
      <alignment horizontal="center" vertical="center"/>
    </xf>
    <xf numFmtId="0" fontId="38" fillId="3" borderId="1" xfId="0" applyFont="1" applyFill="1" applyBorder="1" applyAlignment="1">
      <alignment horizontal="center" vertical="center"/>
    </xf>
    <xf numFmtId="0" fontId="38" fillId="7" borderId="1" xfId="0" applyFont="1" applyFill="1" applyBorder="1" applyAlignment="1">
      <alignment horizontal="center" vertical="center"/>
    </xf>
    <xf numFmtId="0" fontId="38" fillId="6" borderId="1" xfId="0" applyFont="1" applyFill="1" applyBorder="1" applyAlignment="1">
      <alignment horizontal="center" vertical="center"/>
    </xf>
    <xf numFmtId="0" fontId="38" fillId="8" borderId="1" xfId="0" applyFont="1" applyFill="1" applyBorder="1" applyAlignment="1">
      <alignment horizontal="center" vertical="center"/>
    </xf>
    <xf numFmtId="0" fontId="38" fillId="0" borderId="0" xfId="0" applyFont="1" applyFill="1" applyBorder="1" applyAlignment="1">
      <alignment horizontal="center" vertical="center"/>
    </xf>
    <xf numFmtId="0" fontId="38" fillId="0" borderId="1" xfId="7" applyFont="1" applyFill="1" applyBorder="1" applyAlignment="1">
      <alignment horizontal="center" vertical="center"/>
    </xf>
    <xf numFmtId="0" fontId="38" fillId="7" borderId="1" xfId="7" applyFont="1" applyFill="1" applyBorder="1" applyAlignment="1">
      <alignment horizontal="center" vertical="center"/>
    </xf>
    <xf numFmtId="0" fontId="38" fillId="0" borderId="1" xfId="0" applyFont="1" applyBorder="1" applyAlignment="1">
      <alignment horizontal="center" vertical="center"/>
    </xf>
    <xf numFmtId="0" fontId="38" fillId="0" borderId="0" xfId="0" applyFont="1" applyAlignment="1">
      <alignment horizontal="center" vertical="center"/>
    </xf>
    <xf numFmtId="0" fontId="38" fillId="2" borderId="1" xfId="2" applyFont="1" applyFill="1" applyBorder="1" applyAlignment="1">
      <alignment horizontal="center" vertical="top" wrapText="1"/>
    </xf>
    <xf numFmtId="0" fontId="39" fillId="3" borderId="55" xfId="0" applyFont="1" applyFill="1" applyBorder="1" applyAlignment="1">
      <alignment vertical="top" wrapText="1"/>
    </xf>
    <xf numFmtId="0" fontId="39" fillId="0" borderId="1" xfId="0" applyFont="1" applyFill="1" applyBorder="1" applyAlignment="1">
      <alignment vertical="top" wrapText="1"/>
    </xf>
    <xf numFmtId="0" fontId="2" fillId="2" borderId="1" xfId="2" applyFont="1" applyFill="1" applyBorder="1" applyAlignment="1">
      <alignment horizontal="left" vertical="top" wrapText="1"/>
    </xf>
    <xf numFmtId="9" fontId="39" fillId="2" borderId="1" xfId="3" applyNumberFormat="1" applyFont="1" applyFill="1" applyBorder="1" applyAlignment="1">
      <alignment horizontal="left" vertical="top" wrapText="1"/>
    </xf>
    <xf numFmtId="3" fontId="39" fillId="2" borderId="1" xfId="3" applyNumberFormat="1" applyFont="1" applyFill="1" applyBorder="1" applyAlignment="1">
      <alignment horizontal="left" vertical="top" wrapText="1"/>
    </xf>
    <xf numFmtId="165" fontId="39" fillId="2" borderId="1" xfId="0" applyNumberFormat="1" applyFont="1" applyFill="1" applyBorder="1" applyAlignment="1">
      <alignment horizontal="left" vertical="top" wrapText="1"/>
    </xf>
    <xf numFmtId="0" fontId="40" fillId="0" borderId="1" xfId="0" applyFont="1" applyFill="1" applyBorder="1" applyAlignment="1">
      <alignment vertical="top" wrapText="1"/>
    </xf>
    <xf numFmtId="0" fontId="26" fillId="0" borderId="1" xfId="0" applyFont="1" applyFill="1" applyBorder="1" applyAlignment="1">
      <alignment horizontal="left" vertical="top" wrapText="1"/>
    </xf>
    <xf numFmtId="0" fontId="26" fillId="0" borderId="1" xfId="2" applyFont="1" applyFill="1" applyBorder="1" applyAlignment="1">
      <alignment vertical="top" wrapText="1"/>
    </xf>
    <xf numFmtId="0" fontId="39" fillId="0" borderId="53" xfId="0" applyFont="1" applyFill="1" applyBorder="1" applyAlignment="1">
      <alignment vertical="top" wrapText="1"/>
    </xf>
    <xf numFmtId="0" fontId="39" fillId="0" borderId="2" xfId="0" applyFont="1" applyFill="1" applyBorder="1" applyAlignment="1">
      <alignment vertical="top" wrapText="1"/>
    </xf>
    <xf numFmtId="0" fontId="39" fillId="0" borderId="58" xfId="0" applyFont="1" applyFill="1" applyBorder="1" applyAlignment="1">
      <alignment vertical="top"/>
    </xf>
    <xf numFmtId="0" fontId="39" fillId="0" borderId="59" xfId="0" applyFont="1" applyFill="1" applyBorder="1" applyAlignment="1">
      <alignment vertical="top" wrapText="1"/>
    </xf>
    <xf numFmtId="0" fontId="39" fillId="0" borderId="60" xfId="0" applyFont="1" applyFill="1" applyBorder="1" applyAlignment="1">
      <alignment vertical="top" wrapText="1"/>
    </xf>
    <xf numFmtId="0" fontId="39" fillId="0" borderId="62" xfId="0" applyFont="1" applyFill="1" applyBorder="1" applyAlignment="1">
      <alignment vertical="top" wrapText="1"/>
    </xf>
    <xf numFmtId="0" fontId="39" fillId="0" borderId="35" xfId="0" applyFont="1" applyFill="1" applyBorder="1" applyAlignment="1">
      <alignment vertical="top" wrapText="1"/>
    </xf>
    <xf numFmtId="0" fontId="39" fillId="0" borderId="57" xfId="0" applyFont="1" applyFill="1" applyBorder="1" applyAlignment="1">
      <alignment vertical="top" wrapText="1"/>
    </xf>
    <xf numFmtId="0" fontId="39" fillId="0" borderId="56" xfId="0" applyFont="1" applyFill="1" applyBorder="1" applyAlignment="1">
      <alignment vertical="top" wrapText="1"/>
    </xf>
    <xf numFmtId="0" fontId="39" fillId="0" borderId="61" xfId="0" applyFont="1" applyFill="1" applyBorder="1" applyAlignment="1">
      <alignment vertical="top"/>
    </xf>
    <xf numFmtId="0" fontId="39" fillId="0" borderId="52" xfId="0" applyFont="1" applyFill="1" applyBorder="1" applyAlignment="1">
      <alignment vertical="top"/>
    </xf>
    <xf numFmtId="0" fontId="39" fillId="0" borderId="1" xfId="2" applyFont="1" applyFill="1" applyBorder="1" applyAlignment="1">
      <alignment vertical="top" wrapText="1"/>
    </xf>
    <xf numFmtId="9" fontId="39" fillId="0" borderId="1" xfId="2" applyNumberFormat="1" applyFont="1" applyFill="1" applyBorder="1" applyAlignment="1">
      <alignment horizontal="center" vertical="top" wrapText="1"/>
    </xf>
    <xf numFmtId="9" fontId="39" fillId="0" borderId="1" xfId="18" applyFont="1" applyFill="1" applyBorder="1" applyAlignment="1">
      <alignment horizontal="center" vertical="top" wrapText="1"/>
    </xf>
    <xf numFmtId="9" fontId="39" fillId="0" borderId="1" xfId="18" applyFont="1" applyFill="1" applyBorder="1" applyAlignment="1">
      <alignment vertical="top" wrapText="1"/>
    </xf>
    <xf numFmtId="0" fontId="39" fillId="0" borderId="1" xfId="2" applyFont="1" applyFill="1" applyBorder="1" applyAlignment="1">
      <alignment horizontal="center" vertical="top" wrapText="1"/>
    </xf>
    <xf numFmtId="9" fontId="39" fillId="0" borderId="1" xfId="2" applyNumberFormat="1" applyFont="1" applyFill="1" applyBorder="1" applyAlignment="1">
      <alignment vertical="top" wrapText="1"/>
    </xf>
    <xf numFmtId="1" fontId="44" fillId="0" borderId="1" xfId="0" applyNumberFormat="1" applyFont="1" applyFill="1" applyBorder="1" applyAlignment="1">
      <alignment horizontal="left" vertical="top" wrapText="1"/>
    </xf>
    <xf numFmtId="167" fontId="39" fillId="0" borderId="1" xfId="2" applyNumberFormat="1" applyFont="1" applyFill="1" applyBorder="1" applyAlignment="1">
      <alignment horizontal="left" vertical="top" wrapText="1"/>
    </xf>
    <xf numFmtId="3" fontId="39" fillId="0" borderId="1" xfId="3" applyNumberFormat="1" applyFont="1" applyFill="1" applyBorder="1" applyAlignment="1">
      <alignment horizontal="center" vertical="top" wrapText="1"/>
    </xf>
    <xf numFmtId="165" fontId="39" fillId="0" borderId="1" xfId="2" applyNumberFormat="1" applyFont="1" applyFill="1" applyBorder="1" applyAlignment="1">
      <alignment horizontal="center" vertical="top" wrapText="1"/>
    </xf>
    <xf numFmtId="165" fontId="39" fillId="0" borderId="1" xfId="2" applyNumberFormat="1" applyFont="1" applyFill="1" applyBorder="1" applyAlignment="1">
      <alignment horizontal="left" vertical="top" wrapText="1"/>
    </xf>
    <xf numFmtId="0" fontId="38" fillId="0" borderId="1" xfId="2" applyFont="1" applyFill="1" applyBorder="1" applyAlignment="1">
      <alignment vertical="top" wrapText="1"/>
    </xf>
    <xf numFmtId="164" fontId="38" fillId="2" borderId="1" xfId="3" applyFont="1" applyFill="1" applyBorder="1" applyAlignment="1">
      <alignment vertical="top"/>
    </xf>
    <xf numFmtId="0" fontId="41" fillId="3" borderId="0" xfId="0" applyFont="1" applyFill="1"/>
    <xf numFmtId="165" fontId="5" fillId="2" borderId="1" xfId="2" applyNumberFormat="1" applyFont="1" applyFill="1" applyBorder="1" applyAlignment="1">
      <alignment horizontal="left" vertical="top"/>
    </xf>
    <xf numFmtId="165" fontId="5" fillId="2" borderId="1" xfId="2" applyNumberFormat="1" applyFont="1" applyFill="1" applyBorder="1" applyAlignment="1">
      <alignment horizontal="left" vertical="top" wrapText="1"/>
    </xf>
    <xf numFmtId="0" fontId="6" fillId="2" borderId="1" xfId="2" applyFont="1" applyFill="1" applyBorder="1" applyAlignment="1">
      <alignment vertical="top" wrapText="1"/>
    </xf>
    <xf numFmtId="43" fontId="39" fillId="2" borderId="1" xfId="2" applyNumberFormat="1" applyFont="1" applyFill="1" applyBorder="1" applyAlignment="1">
      <alignment horizontal="left" vertical="top" wrapText="1"/>
    </xf>
    <xf numFmtId="0" fontId="27" fillId="8" borderId="1" xfId="0" applyFont="1" applyFill="1" applyBorder="1" applyAlignment="1">
      <alignment horizontal="left" vertical="top" wrapText="1"/>
    </xf>
    <xf numFmtId="0" fontId="4" fillId="8" borderId="1" xfId="0" applyFont="1" applyFill="1" applyBorder="1" applyAlignment="1">
      <alignment horizontal="left" vertical="top" wrapText="1"/>
    </xf>
    <xf numFmtId="164" fontId="26" fillId="8" borderId="1" xfId="11" applyFont="1" applyFill="1" applyBorder="1" applyAlignment="1">
      <alignment vertical="top"/>
    </xf>
    <xf numFmtId="14" fontId="5" fillId="8" borderId="1" xfId="3" applyNumberFormat="1" applyFont="1" applyFill="1" applyBorder="1" applyAlignment="1">
      <alignment horizontal="left" vertical="top" wrapText="1"/>
    </xf>
    <xf numFmtId="164" fontId="5" fillId="8" borderId="1" xfId="3" applyFont="1" applyFill="1" applyBorder="1" applyAlignment="1">
      <alignment horizontal="left" vertical="top" wrapText="1"/>
    </xf>
    <xf numFmtId="0" fontId="27" fillId="8" borderId="1" xfId="0" applyFont="1" applyFill="1" applyBorder="1" applyAlignment="1">
      <alignment vertical="top" wrapText="1"/>
    </xf>
    <xf numFmtId="0" fontId="28" fillId="8" borderId="2" xfId="0" applyFont="1" applyFill="1" applyBorder="1" applyAlignment="1">
      <alignment horizontal="left" vertical="top" wrapText="1"/>
    </xf>
    <xf numFmtId="0" fontId="2" fillId="8" borderId="0" xfId="2" applyFont="1" applyFill="1" applyBorder="1"/>
    <xf numFmtId="0" fontId="2" fillId="8" borderId="0" xfId="2" applyFont="1" applyFill="1"/>
    <xf numFmtId="1" fontId="39" fillId="2" borderId="55" xfId="2" applyNumberFormat="1" applyFont="1" applyFill="1" applyBorder="1" applyAlignment="1">
      <alignment horizontal="left" vertical="top" wrapText="1"/>
    </xf>
    <xf numFmtId="1" fontId="39" fillId="2" borderId="56" xfId="2" applyNumberFormat="1" applyFont="1" applyFill="1" applyBorder="1" applyAlignment="1">
      <alignment horizontal="left" vertical="top" wrapText="1"/>
    </xf>
    <xf numFmtId="0" fontId="47" fillId="10" borderId="1" xfId="0" applyFont="1" applyFill="1" applyBorder="1" applyAlignment="1">
      <alignment horizontal="center" vertical="center" wrapText="1"/>
    </xf>
    <xf numFmtId="0" fontId="47" fillId="10" borderId="35" xfId="0" applyFont="1" applyFill="1" applyBorder="1" applyAlignment="1">
      <alignment horizontal="center" vertical="center" wrapText="1"/>
    </xf>
    <xf numFmtId="0" fontId="44" fillId="0" borderId="55" xfId="0" applyFont="1" applyBorder="1" applyAlignment="1">
      <alignment vertical="center"/>
    </xf>
    <xf numFmtId="0" fontId="44" fillId="0" borderId="51" xfId="0" applyFont="1" applyBorder="1" applyAlignment="1">
      <alignment vertical="center"/>
    </xf>
    <xf numFmtId="0" fontId="48" fillId="12" borderId="55" xfId="0" applyFont="1" applyFill="1" applyBorder="1" applyAlignment="1">
      <alignment vertical="center" wrapText="1"/>
    </xf>
    <xf numFmtId="0" fontId="44" fillId="0" borderId="51" xfId="0" applyFont="1" applyBorder="1" applyAlignment="1">
      <alignment horizontal="center" vertical="center"/>
    </xf>
    <xf numFmtId="0" fontId="48" fillId="0" borderId="55" xfId="0" applyFont="1" applyBorder="1" applyAlignment="1">
      <alignment vertical="center" wrapText="1"/>
    </xf>
    <xf numFmtId="0" fontId="47" fillId="0" borderId="55" xfId="0" applyFont="1" applyBorder="1" applyAlignment="1">
      <alignment vertical="center"/>
    </xf>
    <xf numFmtId="0" fontId="44" fillId="0" borderId="1" xfId="0" applyFont="1" applyBorder="1" applyAlignment="1">
      <alignment horizontal="center" vertical="center"/>
    </xf>
    <xf numFmtId="9" fontId="44" fillId="0" borderId="51" xfId="0" applyNumberFormat="1" applyFont="1" applyBorder="1" applyAlignment="1">
      <alignment horizontal="center" vertical="center"/>
    </xf>
    <xf numFmtId="0" fontId="47" fillId="0" borderId="55" xfId="0" applyFont="1" applyBorder="1" applyAlignment="1">
      <alignment vertical="center" wrapText="1"/>
    </xf>
    <xf numFmtId="0" fontId="44" fillId="0" borderId="0" xfId="0" applyFont="1" applyBorder="1" applyAlignment="1">
      <alignment vertical="center"/>
    </xf>
    <xf numFmtId="0" fontId="44" fillId="0" borderId="0" xfId="0" applyFont="1" applyBorder="1" applyAlignment="1">
      <alignment horizontal="center" vertical="center"/>
    </xf>
    <xf numFmtId="0" fontId="40" fillId="12" borderId="55" xfId="0" applyFont="1" applyFill="1" applyBorder="1" applyAlignment="1">
      <alignment vertical="center" wrapText="1"/>
    </xf>
    <xf numFmtId="0" fontId="40" fillId="12" borderId="1" xfId="0" applyFont="1" applyFill="1" applyBorder="1" applyAlignment="1">
      <alignment vertical="center" wrapText="1"/>
    </xf>
    <xf numFmtId="0" fontId="44" fillId="0" borderId="35" xfId="0" applyFont="1" applyBorder="1" applyAlignment="1">
      <alignment horizontal="center" vertical="center"/>
    </xf>
    <xf numFmtId="9" fontId="44" fillId="0" borderId="0" xfId="0" applyNumberFormat="1" applyFont="1" applyBorder="1" applyAlignment="1">
      <alignment horizontal="center" vertical="center"/>
    </xf>
    <xf numFmtId="9" fontId="39" fillId="0" borderId="1" xfId="3" applyNumberFormat="1" applyFont="1" applyFill="1" applyBorder="1" applyAlignment="1">
      <alignment horizontal="left" vertical="top" wrapText="1"/>
    </xf>
    <xf numFmtId="0" fontId="44" fillId="2" borderId="51" xfId="0" applyFont="1" applyFill="1" applyBorder="1" applyAlignment="1">
      <alignment horizontal="center" vertical="center"/>
    </xf>
    <xf numFmtId="0" fontId="11" fillId="2" borderId="0" xfId="2" applyFont="1" applyFill="1" applyBorder="1" applyAlignment="1">
      <alignment vertical="top" wrapText="1"/>
    </xf>
    <xf numFmtId="9" fontId="11" fillId="2" borderId="0" xfId="2" applyNumberFormat="1" applyFont="1" applyFill="1" applyBorder="1" applyAlignment="1">
      <alignment horizontal="center" vertical="top" wrapText="1"/>
    </xf>
    <xf numFmtId="9" fontId="11" fillId="2" borderId="0" xfId="2" applyNumberFormat="1" applyFont="1" applyFill="1" applyBorder="1" applyAlignment="1">
      <alignment horizontal="left" vertical="top" wrapText="1"/>
    </xf>
    <xf numFmtId="0" fontId="11" fillId="2" borderId="0" xfId="2" applyFont="1" applyFill="1" applyBorder="1" applyAlignment="1">
      <alignment vertical="top"/>
    </xf>
    <xf numFmtId="164" fontId="11" fillId="2" borderId="0" xfId="3" applyFont="1" applyFill="1" applyBorder="1" applyAlignment="1">
      <alignment vertical="top" wrapText="1"/>
    </xf>
    <xf numFmtId="14" fontId="5" fillId="0" borderId="0" xfId="3" applyNumberFormat="1" applyFont="1" applyFill="1" applyBorder="1" applyAlignment="1">
      <alignment horizontal="left" vertical="top" wrapText="1"/>
    </xf>
    <xf numFmtId="164" fontId="5" fillId="0" borderId="0" xfId="3" applyFont="1" applyFill="1" applyBorder="1" applyAlignment="1">
      <alignment horizontal="left" vertical="top" wrapText="1"/>
    </xf>
    <xf numFmtId="0" fontId="10" fillId="2" borderId="0" xfId="2" applyFont="1" applyFill="1" applyBorder="1" applyAlignment="1">
      <alignment vertical="top" wrapText="1"/>
    </xf>
    <xf numFmtId="0" fontId="47" fillId="0" borderId="0" xfId="0" applyFont="1" applyBorder="1" applyAlignment="1">
      <alignment vertical="center"/>
    </xf>
    <xf numFmtId="0" fontId="40" fillId="2" borderId="55" xfId="0" applyFont="1" applyFill="1" applyBorder="1" applyAlignment="1">
      <alignment vertical="center" wrapText="1"/>
    </xf>
    <xf numFmtId="0" fontId="0" fillId="2" borderId="0" xfId="0" applyFill="1"/>
    <xf numFmtId="0" fontId="40" fillId="0" borderId="2" xfId="0" applyFont="1" applyBorder="1"/>
    <xf numFmtId="0" fontId="40" fillId="0" borderId="4" xfId="0" applyFont="1" applyBorder="1"/>
    <xf numFmtId="0" fontId="44" fillId="0" borderId="1" xfId="0" applyFont="1" applyBorder="1" applyAlignment="1">
      <alignment vertical="center"/>
    </xf>
    <xf numFmtId="0" fontId="40" fillId="0" borderId="1" xfId="0" applyFont="1" applyBorder="1"/>
    <xf numFmtId="0" fontId="40" fillId="0" borderId="1" xfId="0" applyFont="1" applyBorder="1" applyAlignment="1">
      <alignment vertical="center" wrapText="1"/>
    </xf>
    <xf numFmtId="0" fontId="47" fillId="0" borderId="1" xfId="0" applyFont="1" applyBorder="1" applyAlignment="1">
      <alignment vertical="center"/>
    </xf>
    <xf numFmtId="9" fontId="44" fillId="0" borderId="1" xfId="0" applyNumberFormat="1" applyFont="1" applyBorder="1" applyAlignment="1">
      <alignment horizontal="center" vertical="center"/>
    </xf>
    <xf numFmtId="3" fontId="5" fillId="2" borderId="1" xfId="3" applyNumberFormat="1" applyFont="1" applyFill="1" applyBorder="1" applyAlignment="1">
      <alignment horizontal="left" vertical="top"/>
    </xf>
    <xf numFmtId="3" fontId="5" fillId="2" borderId="1" xfId="3" applyNumberFormat="1" applyFont="1" applyFill="1" applyBorder="1" applyAlignment="1">
      <alignment horizontal="left" vertical="top" wrapText="1"/>
    </xf>
    <xf numFmtId="0" fontId="6" fillId="0" borderId="1" xfId="2" applyFont="1" applyFill="1" applyBorder="1" applyAlignment="1">
      <alignment horizontal="left" vertical="top" wrapText="1"/>
    </xf>
    <xf numFmtId="0" fontId="6" fillId="2" borderId="1" xfId="0" applyFont="1" applyFill="1" applyBorder="1" applyAlignment="1">
      <alignment horizontal="left" vertical="top" wrapText="1"/>
    </xf>
    <xf numFmtId="0" fontId="10" fillId="2" borderId="1" xfId="2" applyFont="1" applyFill="1" applyBorder="1" applyAlignment="1">
      <alignment vertical="top" wrapText="1"/>
    </xf>
    <xf numFmtId="0" fontId="10" fillId="2" borderId="47" xfId="2" applyFont="1" applyFill="1" applyBorder="1" applyAlignment="1">
      <alignment vertical="top" wrapText="1"/>
    </xf>
    <xf numFmtId="0" fontId="38" fillId="0" borderId="1" xfId="2" applyFont="1" applyFill="1" applyBorder="1" applyAlignment="1">
      <alignment horizontal="center" vertical="top" wrapText="1"/>
    </xf>
    <xf numFmtId="0" fontId="41" fillId="0" borderId="0" xfId="0" applyFont="1" applyAlignment="1">
      <alignment horizontal="center" vertical="center"/>
    </xf>
    <xf numFmtId="0" fontId="43" fillId="0" borderId="1" xfId="2" applyFont="1" applyFill="1" applyBorder="1" applyAlignment="1">
      <alignment horizontal="center" vertical="top" wrapText="1"/>
    </xf>
    <xf numFmtId="0" fontId="14" fillId="0" borderId="5" xfId="2" applyFont="1" applyBorder="1" applyAlignment="1">
      <alignment horizontal="center" vertical="center"/>
    </xf>
    <xf numFmtId="0" fontId="38" fillId="0" borderId="52" xfId="2" applyFont="1" applyFill="1" applyBorder="1" applyAlignment="1">
      <alignment horizontal="center" vertical="center" wrapText="1"/>
    </xf>
    <xf numFmtId="0" fontId="6" fillId="0" borderId="3" xfId="2" applyFont="1" applyBorder="1" applyAlignment="1">
      <alignment horizontal="center" vertical="center"/>
    </xf>
    <xf numFmtId="0" fontId="6" fillId="2" borderId="3" xfId="2" applyFont="1" applyFill="1" applyBorder="1" applyAlignment="1">
      <alignment horizontal="center" vertical="center"/>
    </xf>
    <xf numFmtId="0" fontId="6" fillId="8" borderId="3" xfId="2" applyFont="1" applyFill="1" applyBorder="1" applyAlignment="1">
      <alignment horizontal="center" vertical="center"/>
    </xf>
    <xf numFmtId="0" fontId="10" fillId="2" borderId="3" xfId="2" applyFont="1" applyFill="1" applyBorder="1" applyAlignment="1">
      <alignment horizontal="center" vertical="center" wrapText="1"/>
    </xf>
    <xf numFmtId="0" fontId="14" fillId="2" borderId="3" xfId="2" applyFont="1" applyFill="1" applyBorder="1" applyAlignment="1">
      <alignment horizontal="center" vertical="center"/>
    </xf>
    <xf numFmtId="0" fontId="14" fillId="0" borderId="3" xfId="2" applyFont="1" applyBorder="1" applyAlignment="1">
      <alignment horizontal="center" vertical="center"/>
    </xf>
    <xf numFmtId="0" fontId="14" fillId="0" borderId="19" xfId="2" applyFont="1" applyBorder="1" applyAlignment="1">
      <alignment horizontal="center" vertical="center"/>
    </xf>
    <xf numFmtId="0" fontId="8" fillId="2" borderId="5" xfId="0" applyFont="1" applyFill="1" applyBorder="1" applyAlignment="1">
      <alignment horizontal="center" vertical="center" wrapText="1"/>
    </xf>
    <xf numFmtId="0" fontId="6" fillId="2" borderId="1" xfId="2" applyFont="1" applyFill="1" applyBorder="1" applyAlignment="1">
      <alignment horizontal="center" vertical="center"/>
    </xf>
    <xf numFmtId="0" fontId="6" fillId="2" borderId="54" xfId="2" applyFont="1" applyFill="1" applyBorder="1" applyAlignment="1">
      <alignment horizontal="center" vertical="center"/>
    </xf>
    <xf numFmtId="0" fontId="6" fillId="2" borderId="55" xfId="2" applyFont="1" applyFill="1" applyBorder="1" applyAlignment="1">
      <alignment horizontal="center" vertical="center"/>
    </xf>
    <xf numFmtId="0" fontId="6" fillId="2" borderId="53" xfId="2" applyFont="1" applyFill="1" applyBorder="1" applyAlignment="1">
      <alignment horizontal="center" vertical="center"/>
    </xf>
    <xf numFmtId="0" fontId="14" fillId="0" borderId="32" xfId="2" applyFont="1" applyBorder="1" applyAlignment="1">
      <alignment horizontal="center" vertical="center"/>
    </xf>
    <xf numFmtId="9" fontId="41" fillId="0" borderId="1" xfId="18" applyFont="1" applyBorder="1"/>
    <xf numFmtId="9" fontId="41" fillId="0" borderId="1" xfId="18" applyFont="1" applyBorder="1" applyAlignment="1">
      <alignment horizontal="center" vertical="center"/>
    </xf>
    <xf numFmtId="0" fontId="38" fillId="2" borderId="1" xfId="0" applyFont="1" applyFill="1" applyBorder="1" applyAlignment="1">
      <alignment vertical="top" wrapText="1"/>
    </xf>
    <xf numFmtId="0" fontId="26" fillId="2" borderId="1" xfId="0" applyFont="1" applyFill="1" applyBorder="1" applyAlignment="1">
      <alignment horizontal="left" vertical="top" wrapText="1"/>
    </xf>
    <xf numFmtId="15" fontId="39" fillId="2" borderId="1" xfId="0" applyNumberFormat="1" applyFont="1" applyFill="1" applyBorder="1" applyAlignment="1">
      <alignment vertical="top" wrapText="1"/>
    </xf>
    <xf numFmtId="44" fontId="39" fillId="0" borderId="1" xfId="19" applyFont="1" applyFill="1" applyBorder="1" applyAlignment="1">
      <alignment horizontal="left" vertical="top" wrapText="1"/>
    </xf>
    <xf numFmtId="0" fontId="41" fillId="2" borderId="1" xfId="0" applyFont="1" applyFill="1" applyBorder="1" applyAlignment="1">
      <alignment vertical="top" wrapText="1"/>
    </xf>
    <xf numFmtId="0" fontId="41" fillId="2" borderId="1" xfId="0" applyFont="1" applyFill="1" applyBorder="1" applyAlignment="1">
      <alignment horizontal="center" vertical="center" wrapText="1"/>
    </xf>
    <xf numFmtId="0" fontId="46" fillId="3" borderId="1" xfId="0" applyFont="1" applyFill="1" applyBorder="1" applyAlignment="1">
      <alignment vertical="center"/>
    </xf>
    <xf numFmtId="0" fontId="38" fillId="2" borderId="1" xfId="0" applyFont="1" applyFill="1" applyBorder="1" applyAlignment="1">
      <alignment vertical="top" wrapText="1"/>
    </xf>
    <xf numFmtId="0" fontId="49" fillId="2" borderId="1" xfId="0" applyFont="1" applyFill="1" applyBorder="1" applyAlignment="1">
      <alignment horizontal="left" vertical="top" wrapText="1"/>
    </xf>
    <xf numFmtId="164" fontId="39" fillId="2" borderId="0" xfId="3" applyFont="1" applyFill="1" applyBorder="1" applyAlignment="1">
      <alignment vertical="top" wrapText="1"/>
    </xf>
    <xf numFmtId="164" fontId="5" fillId="2" borderId="1" xfId="2" applyNumberFormat="1" applyFont="1" applyFill="1" applyBorder="1" applyAlignment="1">
      <alignment horizontal="left" vertical="top"/>
    </xf>
    <xf numFmtId="0" fontId="13" fillId="3" borderId="0" xfId="2" applyFont="1" applyFill="1" applyAlignment="1">
      <alignment horizontal="left" vertical="top" wrapText="1"/>
    </xf>
    <xf numFmtId="0" fontId="39" fillId="2" borderId="1" xfId="2" applyFont="1" applyFill="1" applyBorder="1" applyAlignment="1">
      <alignment horizontal="right" vertical="top" wrapText="1"/>
    </xf>
    <xf numFmtId="164" fontId="39" fillId="2" borderId="1" xfId="3" applyFont="1" applyFill="1" applyBorder="1" applyAlignment="1">
      <alignment vertical="top"/>
    </xf>
    <xf numFmtId="164" fontId="39" fillId="2" borderId="0" xfId="11" applyFont="1" applyFill="1" applyBorder="1" applyAlignment="1">
      <alignment vertical="top" wrapText="1"/>
    </xf>
    <xf numFmtId="0" fontId="39" fillId="2" borderId="1" xfId="2" applyFont="1" applyFill="1" applyBorder="1" applyAlignment="1">
      <alignment horizontal="center" vertical="top" wrapText="1"/>
    </xf>
    <xf numFmtId="0" fontId="40" fillId="2" borderId="0" xfId="0" applyFont="1" applyFill="1" applyAlignment="1">
      <alignment wrapText="1"/>
    </xf>
    <xf numFmtId="164" fontId="39" fillId="2" borderId="1" xfId="3" applyFont="1" applyFill="1" applyBorder="1" applyAlignment="1">
      <alignment horizontal="right" vertical="top" wrapText="1"/>
    </xf>
    <xf numFmtId="164" fontId="39" fillId="2" borderId="1" xfId="3" applyFont="1" applyFill="1" applyBorder="1" applyAlignment="1">
      <alignment horizontal="right" vertical="top"/>
    </xf>
    <xf numFmtId="0" fontId="39" fillId="2" borderId="0" xfId="0" applyFont="1" applyFill="1" applyAlignment="1">
      <alignment horizontal="right"/>
    </xf>
    <xf numFmtId="0" fontId="38" fillId="2" borderId="1" xfId="0" applyFont="1" applyFill="1" applyBorder="1" applyAlignment="1">
      <alignment vertical="top" wrapText="1"/>
    </xf>
    <xf numFmtId="0" fontId="31" fillId="2" borderId="1" xfId="0" applyFont="1" applyFill="1" applyBorder="1" applyAlignment="1">
      <alignment horizontal="center" vertical="center" wrapText="1"/>
    </xf>
    <xf numFmtId="0" fontId="0" fillId="0" borderId="1" xfId="0" applyBorder="1" applyAlignment="1">
      <alignment horizontal="left" vertical="top" wrapText="1"/>
    </xf>
    <xf numFmtId="0" fontId="0" fillId="2" borderId="44" xfId="0" applyFill="1" applyBorder="1" applyAlignment="1">
      <alignment horizontal="center"/>
    </xf>
    <xf numFmtId="0" fontId="0" fillId="2" borderId="45" xfId="0" applyFill="1" applyBorder="1" applyAlignment="1">
      <alignment horizontal="center"/>
    </xf>
    <xf numFmtId="0" fontId="0" fillId="2" borderId="46" xfId="0" applyFill="1" applyBorder="1" applyAlignment="1">
      <alignment horizontal="center"/>
    </xf>
    <xf numFmtId="0" fontId="0" fillId="2" borderId="47" xfId="0" applyFill="1" applyBorder="1" applyAlignment="1">
      <alignment horizontal="center"/>
    </xf>
    <xf numFmtId="0" fontId="0" fillId="2" borderId="0" xfId="0" applyFill="1" applyBorder="1" applyAlignment="1">
      <alignment horizontal="center"/>
    </xf>
    <xf numFmtId="0" fontId="0" fillId="2" borderId="48" xfId="0" applyFill="1" applyBorder="1" applyAlignment="1">
      <alignment horizontal="center"/>
    </xf>
    <xf numFmtId="0" fontId="0" fillId="2" borderId="49" xfId="0" applyFill="1" applyBorder="1" applyAlignment="1">
      <alignment horizontal="center"/>
    </xf>
    <xf numFmtId="0" fontId="0" fillId="2" borderId="50" xfId="0" applyFill="1" applyBorder="1" applyAlignment="1">
      <alignment horizontal="center"/>
    </xf>
    <xf numFmtId="0" fontId="0" fillId="2" borderId="51" xfId="0" applyFill="1" applyBorder="1" applyAlignment="1">
      <alignment horizontal="center"/>
    </xf>
    <xf numFmtId="0" fontId="31" fillId="2" borderId="2"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35" xfId="0" applyFont="1" applyFill="1" applyBorder="1" applyAlignment="1">
      <alignment horizontal="center" vertical="center"/>
    </xf>
    <xf numFmtId="0" fontId="36" fillId="0" borderId="2" xfId="0" applyFont="1" applyBorder="1" applyAlignment="1">
      <alignment horizontal="left" vertical="top" wrapText="1"/>
    </xf>
    <xf numFmtId="0" fontId="36" fillId="0" borderId="4" xfId="0" applyFont="1" applyBorder="1" applyAlignment="1">
      <alignment horizontal="left" vertical="top"/>
    </xf>
    <xf numFmtId="0" fontId="36" fillId="0" borderId="35" xfId="0" applyFont="1" applyBorder="1" applyAlignment="1">
      <alignment horizontal="left" vertical="top"/>
    </xf>
    <xf numFmtId="0" fontId="0" fillId="2" borderId="0" xfId="0" applyFill="1" applyAlignment="1">
      <alignment horizontal="center"/>
    </xf>
    <xf numFmtId="9" fontId="40" fillId="0" borderId="1" xfId="0" applyNumberFormat="1" applyFont="1" applyBorder="1" applyAlignment="1">
      <alignment horizontal="center"/>
    </xf>
    <xf numFmtId="0" fontId="40" fillId="0" borderId="1" xfId="0" applyFont="1" applyBorder="1" applyAlignment="1">
      <alignment horizontal="center"/>
    </xf>
    <xf numFmtId="9" fontId="44" fillId="0" borderId="2" xfId="0" applyNumberFormat="1" applyFont="1" applyBorder="1" applyAlignment="1">
      <alignment horizontal="center" vertical="center"/>
    </xf>
    <xf numFmtId="9" fontId="44" fillId="0" borderId="4" xfId="0" applyNumberFormat="1" applyFont="1" applyBorder="1" applyAlignment="1">
      <alignment horizontal="center" vertical="center"/>
    </xf>
    <xf numFmtId="9" fontId="44" fillId="0" borderId="35" xfId="0" applyNumberFormat="1" applyFont="1" applyBorder="1" applyAlignment="1">
      <alignment horizontal="center" vertical="center"/>
    </xf>
    <xf numFmtId="0" fontId="41" fillId="13" borderId="45" xfId="0" applyFont="1" applyFill="1" applyBorder="1" applyAlignment="1">
      <alignment horizontal="center" vertical="center" wrapText="1"/>
    </xf>
    <xf numFmtId="0" fontId="47" fillId="11" borderId="2" xfId="0" applyFont="1" applyFill="1" applyBorder="1" applyAlignment="1">
      <alignment horizontal="center" vertical="center"/>
    </xf>
    <xf numFmtId="0" fontId="47" fillId="11" borderId="4" xfId="0" applyFont="1" applyFill="1" applyBorder="1" applyAlignment="1">
      <alignment horizontal="center" vertical="center"/>
    </xf>
    <xf numFmtId="0" fontId="47" fillId="11" borderId="35" xfId="0" applyFont="1" applyFill="1" applyBorder="1" applyAlignment="1">
      <alignment horizontal="center" vertical="center"/>
    </xf>
    <xf numFmtId="0" fontId="47" fillId="11" borderId="1" xfId="0" applyFont="1" applyFill="1" applyBorder="1" applyAlignment="1">
      <alignment horizontal="center" vertical="center"/>
    </xf>
    <xf numFmtId="0" fontId="44" fillId="0" borderId="4" xfId="0" applyFont="1" applyBorder="1" applyAlignment="1">
      <alignment horizontal="center" vertical="center"/>
    </xf>
    <xf numFmtId="0" fontId="44" fillId="0" borderId="35" xfId="0" applyFont="1" applyBorder="1" applyAlignment="1">
      <alignment horizontal="center" vertical="center"/>
    </xf>
    <xf numFmtId="9" fontId="40" fillId="0" borderId="50" xfId="0" applyNumberFormat="1" applyFont="1" applyBorder="1" applyAlignment="1">
      <alignment horizontal="center"/>
    </xf>
    <xf numFmtId="0" fontId="40" fillId="0" borderId="50" xfId="0" applyFont="1" applyBorder="1" applyAlignment="1">
      <alignment horizontal="center"/>
    </xf>
    <xf numFmtId="0" fontId="8" fillId="2" borderId="1" xfId="0" applyFont="1" applyFill="1" applyBorder="1" applyAlignment="1">
      <alignment horizontal="center" vertical="center" wrapText="1"/>
    </xf>
    <xf numFmtId="0" fontId="14" fillId="0" borderId="1" xfId="2" applyFont="1" applyBorder="1" applyAlignment="1">
      <alignment horizontal="left" vertical="center" wrapText="1"/>
    </xf>
    <xf numFmtId="0" fontId="6" fillId="2" borderId="1"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8" fillId="2" borderId="47"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19" xfId="0" applyFont="1" applyFill="1" applyBorder="1" applyAlignment="1">
      <alignment horizontal="center" vertical="center" wrapText="1"/>
    </xf>
    <xf numFmtId="0" fontId="38" fillId="2" borderId="1" xfId="2" applyFont="1" applyFill="1" applyBorder="1" applyAlignment="1">
      <alignment horizontal="center" vertical="center" wrapText="1"/>
    </xf>
    <xf numFmtId="0" fontId="38" fillId="2" borderId="1" xfId="0" applyFont="1" applyFill="1" applyBorder="1" applyAlignment="1">
      <alignment vertical="top" wrapText="1"/>
    </xf>
    <xf numFmtId="0" fontId="38" fillId="2" borderId="2" xfId="2" applyFont="1" applyFill="1" applyBorder="1" applyAlignment="1">
      <alignment horizontal="center" vertical="top" wrapText="1"/>
    </xf>
    <xf numFmtId="0" fontId="38" fillId="2" borderId="4" xfId="2" applyFont="1" applyFill="1" applyBorder="1" applyAlignment="1">
      <alignment horizontal="center" vertical="top" wrapText="1"/>
    </xf>
    <xf numFmtId="0" fontId="38" fillId="2" borderId="35" xfId="2" applyFont="1" applyFill="1" applyBorder="1" applyAlignment="1">
      <alignment horizontal="center" vertical="top" wrapText="1"/>
    </xf>
    <xf numFmtId="0" fontId="20" fillId="0" borderId="7" xfId="12" applyFont="1" applyFill="1" applyBorder="1" applyAlignment="1">
      <alignment horizontal="center" vertical="center"/>
    </xf>
    <xf numFmtId="0" fontId="20" fillId="0" borderId="8" xfId="12" applyFont="1" applyFill="1" applyBorder="1" applyAlignment="1">
      <alignment horizontal="center" vertical="center"/>
    </xf>
    <xf numFmtId="0" fontId="20" fillId="0" borderId="7" xfId="12" applyFont="1" applyFill="1" applyBorder="1" applyAlignment="1">
      <alignment horizontal="center" vertical="center" wrapText="1"/>
    </xf>
    <xf numFmtId="0" fontId="20" fillId="0" borderId="8" xfId="12" applyFont="1" applyFill="1" applyBorder="1" applyAlignment="1">
      <alignment horizontal="center" vertical="center" wrapText="1"/>
    </xf>
    <xf numFmtId="0" fontId="20" fillId="0" borderId="9" xfId="12" applyFont="1" applyFill="1" applyBorder="1" applyAlignment="1">
      <alignment horizontal="center" vertical="center" wrapText="1"/>
    </xf>
    <xf numFmtId="0" fontId="25" fillId="0" borderId="0" xfId="12" applyFont="1" applyBorder="1" applyAlignment="1" applyProtection="1">
      <alignment horizontal="left" wrapText="1"/>
    </xf>
    <xf numFmtId="0" fontId="40" fillId="2" borderId="1" xfId="0" applyFont="1" applyFill="1" applyBorder="1" applyAlignment="1">
      <alignment vertical="top" wrapText="1"/>
    </xf>
    <xf numFmtId="0" fontId="40" fillId="2" borderId="1" xfId="0" applyFont="1" applyFill="1" applyBorder="1" applyAlignment="1">
      <alignment vertical="top"/>
    </xf>
    <xf numFmtId="0" fontId="39" fillId="2" borderId="1" xfId="0" applyFont="1" applyFill="1" applyBorder="1" applyAlignment="1">
      <alignment horizontal="left" vertical="top" wrapText="1"/>
    </xf>
    <xf numFmtId="0" fontId="27" fillId="0" borderId="1" xfId="0" applyFont="1" applyFill="1" applyBorder="1" applyAlignment="1">
      <alignment horizontal="left" vertical="top" wrapText="1"/>
    </xf>
    <xf numFmtId="0" fontId="26" fillId="0" borderId="1" xfId="10" applyFont="1" applyFill="1" applyBorder="1" applyAlignment="1">
      <alignment vertical="top" wrapText="1"/>
    </xf>
  </cellXfs>
  <cellStyles count="20">
    <cellStyle name="Comma" xfId="1" builtinId="3"/>
    <cellStyle name="Comma 2" xfId="3"/>
    <cellStyle name="Comma 2 2" xfId="13"/>
    <cellStyle name="Comma 3" xfId="5"/>
    <cellStyle name="Comma 4" xfId="6"/>
    <cellStyle name="Comma 5" xfId="11"/>
    <cellStyle name="Currency" xfId="19" builtinId="4"/>
    <cellStyle name="Excel Built-in Comma" xfId="4"/>
    <cellStyle name="Normal" xfId="0" builtinId="0"/>
    <cellStyle name="Normal 10" xfId="2"/>
    <cellStyle name="Normal 2" xfId="7"/>
    <cellStyle name="Normal 2 2" xfId="10"/>
    <cellStyle name="Normal 3" xfId="12"/>
    <cellStyle name="Normal 4" xfId="14"/>
    <cellStyle name="Normal 4 2" xfId="15"/>
    <cellStyle name="Percent" xfId="18" builtinId="5"/>
    <cellStyle name="Percent 10 2" xfId="16"/>
    <cellStyle name="Percent 10 2 2" xfId="17"/>
    <cellStyle name="Percent 2" xfId="8"/>
    <cellStyle name="WITHOUT COMMA"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0</xdr:col>
      <xdr:colOff>2</xdr:colOff>
      <xdr:row>0</xdr:row>
      <xdr:rowOff>9525</xdr:rowOff>
    </xdr:from>
    <xdr:to>
      <xdr:col>14</xdr:col>
      <xdr:colOff>0</xdr:colOff>
      <xdr:row>40</xdr:row>
      <xdr:rowOff>158750</xdr:rowOff>
    </xdr:to>
    <xdr:grpSp>
      <xdr:nvGrpSpPr>
        <xdr:cNvPr id="2" name="Group 11"/>
        <xdr:cNvGrpSpPr>
          <a:grpSpLocks/>
        </xdr:cNvGrpSpPr>
      </xdr:nvGrpSpPr>
      <xdr:grpSpPr bwMode="auto">
        <a:xfrm>
          <a:off x="2" y="9525"/>
          <a:ext cx="9588498" cy="7769225"/>
          <a:chOff x="-30745" y="35024"/>
          <a:chExt cx="8896864" cy="6591672"/>
        </a:xfrm>
      </xdr:grpSpPr>
      <xdr:sp macro="" textlink="">
        <xdr:nvSpPr>
          <xdr:cNvPr id="3" name="Rectangle 2"/>
          <xdr:cNvSpPr/>
        </xdr:nvSpPr>
        <xdr:spPr>
          <a:xfrm>
            <a:off x="-30745" y="35024"/>
            <a:ext cx="8896864" cy="6591672"/>
          </a:xfrm>
          <a:prstGeom prst="rect">
            <a:avLst/>
          </a:prstGeom>
          <a:solidFill>
            <a:schemeClr val="bg1"/>
          </a:solidFill>
          <a:ln w="76200">
            <a:solidFill>
              <a:schemeClr val="accent3">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wrap="square"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endParaRPr lang="en-ZA" sz="2800" b="1">
              <a:solidFill>
                <a:schemeClr val="tx1"/>
              </a:solidFill>
              <a:latin typeface="Arial" charset="0"/>
              <a:cs typeface="Arial" charset="0"/>
            </a:endParaRPr>
          </a:p>
          <a:p>
            <a:pPr algn="ctr" fontAlgn="auto">
              <a:spcBef>
                <a:spcPts val="0"/>
              </a:spcBef>
              <a:spcAft>
                <a:spcPts val="0"/>
              </a:spcAft>
              <a:defRPr/>
            </a:pPr>
            <a:r>
              <a:rPr lang="en-ZA" sz="2800" b="1">
                <a:solidFill>
                  <a:schemeClr val="tx1"/>
                </a:solidFill>
                <a:latin typeface="Arial" charset="0"/>
                <a:cs typeface="Arial" charset="0"/>
              </a:rPr>
              <a:t> </a:t>
            </a:r>
          </a:p>
        </xdr:txBody>
      </xdr:sp>
      <xdr:sp macro="" textlink="">
        <xdr:nvSpPr>
          <xdr:cNvPr id="4" name="TextBox 4"/>
          <xdr:cNvSpPr txBox="1">
            <a:spLocks noChangeArrowheads="1"/>
          </xdr:cNvSpPr>
        </xdr:nvSpPr>
        <xdr:spPr bwMode="auto">
          <a:xfrm>
            <a:off x="67866" y="124212"/>
            <a:ext cx="8697950" cy="1135097"/>
          </a:xfrm>
          <a:prstGeom prst="rect">
            <a:avLst/>
          </a:prstGeom>
          <a:solidFill>
            <a:schemeClr val="accent3">
              <a:lumMod val="60000"/>
              <a:lumOff val="40000"/>
            </a:schemeClr>
          </a:solidFill>
          <a:ln w="9525">
            <a:noFill/>
            <a:miter lim="800000"/>
            <a:headEnd/>
            <a:tailEnd/>
          </a:ln>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fontAlgn="auto">
              <a:lnSpc>
                <a:spcPts val="3100"/>
              </a:lnSpc>
              <a:spcBef>
                <a:spcPts val="0"/>
              </a:spcBef>
              <a:spcAft>
                <a:spcPts val="0"/>
              </a:spcAft>
              <a:defRPr/>
            </a:pPr>
            <a:endParaRPr lang="en-ZA" sz="2800" b="1">
              <a:latin typeface="Bell MT" pitchFamily="18" charset="0"/>
            </a:endParaRPr>
          </a:p>
          <a:p>
            <a:pPr algn="ctr" fontAlgn="auto">
              <a:lnSpc>
                <a:spcPts val="3000"/>
              </a:lnSpc>
              <a:spcBef>
                <a:spcPts val="0"/>
              </a:spcBef>
              <a:spcAft>
                <a:spcPts val="0"/>
              </a:spcAft>
              <a:defRPr/>
            </a:pPr>
            <a:r>
              <a:rPr lang="en-ZA" sz="4000" b="1">
                <a:latin typeface="+mj-lt"/>
              </a:rPr>
              <a:t>MAKHADO LOCAL MUNICIPALITY</a:t>
            </a:r>
          </a:p>
          <a:p>
            <a:pPr algn="ctr" fontAlgn="auto">
              <a:lnSpc>
                <a:spcPts val="3000"/>
              </a:lnSpc>
              <a:spcBef>
                <a:spcPts val="0"/>
              </a:spcBef>
              <a:spcAft>
                <a:spcPts val="0"/>
              </a:spcAft>
              <a:defRPr/>
            </a:pPr>
            <a:endParaRPr lang="en-ZA" sz="4000" b="1">
              <a:latin typeface="+mj-lt"/>
            </a:endParaRPr>
          </a:p>
        </xdr:txBody>
      </xdr:sp>
      <xdr:sp macro="" textlink="">
        <xdr:nvSpPr>
          <xdr:cNvPr id="5" name="TextBox 10"/>
          <xdr:cNvSpPr txBox="1"/>
        </xdr:nvSpPr>
        <xdr:spPr>
          <a:xfrm>
            <a:off x="2900333" y="3180865"/>
            <a:ext cx="5839392" cy="3389255"/>
          </a:xfrm>
          <a:prstGeom prst="rect">
            <a:avLst/>
          </a:prstGeom>
          <a:solidFill>
            <a:schemeClr val="accent3">
              <a:lumMod val="60000"/>
              <a:lumOff val="40000"/>
            </a:schemeClr>
          </a:solidFill>
        </xdr:spPr>
        <xdr:txBody>
          <a:bodyPr wrap="square">
            <a:no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lnSpc>
                <a:spcPts val="2500"/>
              </a:lnSpc>
              <a:defRPr/>
            </a:pPr>
            <a:endParaRPr lang="en-GB" sz="2800" b="1" i="0" u="sng" baseline="0">
              <a:solidFill>
                <a:srgbClr val="FF0000"/>
              </a:solidFill>
              <a:latin typeface="+mj-lt"/>
              <a:cs typeface="Arial" pitchFamily="34" charset="0"/>
            </a:endParaRPr>
          </a:p>
          <a:p>
            <a:pPr algn="ctr">
              <a:lnSpc>
                <a:spcPts val="2500"/>
              </a:lnSpc>
              <a:defRPr/>
            </a:pPr>
            <a:r>
              <a:rPr lang="en-GB" sz="2800" b="1" i="0" u="sng" baseline="0">
                <a:solidFill>
                  <a:srgbClr val="FF0000"/>
                </a:solidFill>
                <a:latin typeface="+mj-lt"/>
                <a:cs typeface="Arial" pitchFamily="34" charset="0"/>
              </a:rPr>
              <a:t>1ST QUARTER REPORT</a:t>
            </a:r>
          </a:p>
          <a:p>
            <a:pPr algn="ctr">
              <a:lnSpc>
                <a:spcPts val="2500"/>
              </a:lnSpc>
              <a:defRPr/>
            </a:pPr>
            <a:endParaRPr lang="en-GB" sz="2800" b="1" i="0" baseline="0">
              <a:latin typeface="+mj-lt"/>
              <a:cs typeface="Arial" pitchFamily="34" charset="0"/>
            </a:endParaRPr>
          </a:p>
          <a:p>
            <a:pPr algn="ctr">
              <a:lnSpc>
                <a:spcPts val="2500"/>
              </a:lnSpc>
              <a:defRPr/>
            </a:pPr>
            <a:r>
              <a:rPr lang="en-GB" sz="2800" b="1" i="0" baseline="0">
                <a:latin typeface="+mj-lt"/>
                <a:cs typeface="Arial" pitchFamily="34" charset="0"/>
              </a:rPr>
              <a:t>SERVICE DELIVERY AND BUDGET IMPLEMENTATION PLAN</a:t>
            </a:r>
          </a:p>
          <a:p>
            <a:pPr algn="ctr">
              <a:lnSpc>
                <a:spcPts val="2500"/>
              </a:lnSpc>
              <a:defRPr/>
            </a:pPr>
            <a:endParaRPr lang="en-GB" sz="2800" b="1" i="0" baseline="0">
              <a:latin typeface="+mj-lt"/>
              <a:cs typeface="Arial" pitchFamily="34" charset="0"/>
            </a:endParaRPr>
          </a:p>
          <a:p>
            <a:pPr algn="ctr">
              <a:lnSpc>
                <a:spcPts val="2500"/>
              </a:lnSpc>
              <a:defRPr/>
            </a:pPr>
            <a:r>
              <a:rPr lang="en-GB" sz="2800" b="1" i="1" baseline="0">
                <a:latin typeface="+mj-lt"/>
                <a:cs typeface="Arial" pitchFamily="34" charset="0"/>
              </a:rPr>
              <a:t>(HIGHER/ORGANISATIONAL LEVEL)</a:t>
            </a:r>
          </a:p>
          <a:p>
            <a:pPr algn="ctr">
              <a:lnSpc>
                <a:spcPts val="2500"/>
              </a:lnSpc>
              <a:defRPr/>
            </a:pPr>
            <a:endParaRPr lang="en-GB" sz="2400" b="1" i="1" baseline="0">
              <a:latin typeface="+mj-lt"/>
              <a:cs typeface="Arial" pitchFamily="34" charset="0"/>
            </a:endParaRPr>
          </a:p>
          <a:p>
            <a:pPr algn="ctr">
              <a:lnSpc>
                <a:spcPts val="2500"/>
              </a:lnSpc>
              <a:defRPr/>
            </a:pPr>
            <a:r>
              <a:rPr lang="en-GB" sz="2400" b="1" i="1" baseline="0">
                <a:latin typeface="+mj-lt"/>
                <a:cs typeface="Arial" pitchFamily="34" charset="0"/>
              </a:rPr>
              <a:t>FOR</a:t>
            </a:r>
          </a:p>
          <a:p>
            <a:pPr algn="ctr">
              <a:lnSpc>
                <a:spcPts val="2500"/>
              </a:lnSpc>
              <a:defRPr/>
            </a:pPr>
            <a:endParaRPr lang="en-GB" sz="2400" b="1" i="1">
              <a:latin typeface="+mj-lt"/>
              <a:cs typeface="Arial" pitchFamily="34" charset="0"/>
            </a:endParaRPr>
          </a:p>
          <a:p>
            <a:pPr algn="ctr">
              <a:lnSpc>
                <a:spcPts val="2600"/>
              </a:lnSpc>
              <a:defRPr/>
            </a:pPr>
            <a:r>
              <a:rPr lang="en-GB" sz="2400" b="1">
                <a:latin typeface="+mj-lt"/>
                <a:cs typeface="Arial" pitchFamily="34" charset="0"/>
              </a:rPr>
              <a:t>2016/2017 FINANCIAL</a:t>
            </a:r>
            <a:r>
              <a:rPr lang="en-GB" sz="2400" b="1" baseline="0">
                <a:latin typeface="+mj-lt"/>
                <a:cs typeface="Arial" pitchFamily="34" charset="0"/>
              </a:rPr>
              <a:t> YEAR</a:t>
            </a:r>
          </a:p>
          <a:p>
            <a:pPr algn="ctr">
              <a:lnSpc>
                <a:spcPts val="2600"/>
              </a:lnSpc>
              <a:defRPr/>
            </a:pPr>
            <a:endParaRPr lang="en-GB" sz="2400" b="1" baseline="0">
              <a:latin typeface="+mj-lt"/>
              <a:cs typeface="Arial" pitchFamily="34" charset="0"/>
            </a:endParaRPr>
          </a:p>
          <a:p>
            <a:pPr algn="ctr">
              <a:lnSpc>
                <a:spcPts val="2600"/>
              </a:lnSpc>
              <a:defRPr/>
            </a:pPr>
            <a:endParaRPr lang="en-ZA" sz="3200" b="1" u="sng">
              <a:solidFill>
                <a:srgbClr val="FF0000"/>
              </a:solidFill>
              <a:latin typeface="+mj-lt"/>
              <a:cs typeface="Arial" pitchFamily="34" charset="0"/>
            </a:endParaRPr>
          </a:p>
        </xdr:txBody>
      </xdr:sp>
    </xdr:grpSp>
    <xdr:clientData/>
  </xdr:twoCellAnchor>
  <xdr:twoCellAnchor editAs="oneCell">
    <xdr:from>
      <xdr:col>0</xdr:col>
      <xdr:colOff>9525</xdr:colOff>
      <xdr:row>19</xdr:row>
      <xdr:rowOff>85725</xdr:rowOff>
    </xdr:from>
    <xdr:to>
      <xdr:col>5</xdr:col>
      <xdr:colOff>47625</xdr:colOff>
      <xdr:row>40</xdr:row>
      <xdr:rowOff>79375</xdr:rowOff>
    </xdr:to>
    <xdr:pic>
      <xdr:nvPicPr>
        <xdr:cNvPr id="6" name="Picture 66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3705225"/>
          <a:ext cx="3086100" cy="3994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5</xdr:col>
      <xdr:colOff>238125</xdr:colOff>
      <xdr:row>7</xdr:row>
      <xdr:rowOff>155575</xdr:rowOff>
    </xdr:from>
    <xdr:to>
      <xdr:col>9</xdr:col>
      <xdr:colOff>361950</xdr:colOff>
      <xdr:row>19</xdr:row>
      <xdr:rowOff>3175</xdr:rowOff>
    </xdr:to>
    <xdr:pic>
      <xdr:nvPicPr>
        <xdr:cNvPr id="7" name="Picture 5" descr="Nuwe Logo"/>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86125" y="1489075"/>
          <a:ext cx="2562225" cy="2133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516830</xdr:colOff>
      <xdr:row>66</xdr:row>
      <xdr:rowOff>112142</xdr:rowOff>
    </xdr:from>
    <xdr:to>
      <xdr:col>17</xdr:col>
      <xdr:colOff>358080</xdr:colOff>
      <xdr:row>74</xdr:row>
      <xdr:rowOff>48642</xdr:rowOff>
    </xdr:to>
    <xdr:pic>
      <xdr:nvPicPr>
        <xdr:cNvPr id="2" name="Picture 1" descr="Nuwe Log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51230" y="15895067"/>
          <a:ext cx="1670050" cy="146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79374</xdr:colOff>
      <xdr:row>4</xdr:row>
      <xdr:rowOff>47625</xdr:rowOff>
    </xdr:from>
    <xdr:to>
      <xdr:col>16</xdr:col>
      <xdr:colOff>507999</xdr:colOff>
      <xdr:row>36</xdr:row>
      <xdr:rowOff>1000125</xdr:rowOff>
    </xdr:to>
    <xdr:pic>
      <xdr:nvPicPr>
        <xdr:cNvPr id="3" name="Picture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374" y="3171825"/>
          <a:ext cx="10182225" cy="705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542925</xdr:colOff>
      <xdr:row>2</xdr:row>
      <xdr:rowOff>142875</xdr:rowOff>
    </xdr:from>
    <xdr:to>
      <xdr:col>11</xdr:col>
      <xdr:colOff>419100</xdr:colOff>
      <xdr:row>28</xdr:row>
      <xdr:rowOff>123826</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2525" y="1409700"/>
          <a:ext cx="5972175" cy="494347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TMYFK06N\LIM344_%20ADJUSTMENT%20BUDGET_B%20Schedule%20-2014%20201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LIM344_MAKHADO%20ANNUAL%20BUDGET%20AND%20IDP%202014_2017%20FINANCIAL%20YEAR\LIM344_MAKHADO_SCHEDULE%20A%20BUDGET%20FORMAT%202014-2017%20FINANCIAL%20YEAR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ichards\AppData\Local\Microsoft\Windows\Temporary%20Internet%20Files\Content.Outlook\3ILWEVWQ\_MAKHADO_LIM344_%20A1%20Schedule%20-%20Ver%202%207(1)_Draft%20Annual%20Budget_2015_2016%20F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B1-Sum"/>
      <sheetName val="B2-FinPerf SC"/>
      <sheetName val="B2B"/>
      <sheetName val="B3-FinPerf V"/>
      <sheetName val="B3B"/>
      <sheetName val="B4-FinPerf RE"/>
      <sheetName val="B5-Capex"/>
      <sheetName val="B5B"/>
      <sheetName val="B6-FinPos"/>
      <sheetName val="B7-CFlow"/>
      <sheetName val="B8-ResRecon"/>
      <sheetName val="B9-Asset"/>
      <sheetName val="B10-SerDel"/>
      <sheetName val="SB1"/>
      <sheetName val="SB2"/>
      <sheetName val="SB3"/>
      <sheetName val="SB4"/>
      <sheetName val="SB5"/>
      <sheetName val="SB6"/>
      <sheetName val="SB7"/>
      <sheetName val="SB8"/>
      <sheetName val="SB9"/>
      <sheetName val="SB10"/>
      <sheetName val="SB11"/>
      <sheetName val="SB12"/>
      <sheetName val="SB13"/>
      <sheetName val="SB14"/>
      <sheetName val="SB15"/>
      <sheetName val="SB16"/>
      <sheetName val="SB17"/>
      <sheetName val="SB18a"/>
      <sheetName val="SB18b"/>
      <sheetName val="SB18c"/>
      <sheetName val="SB18d"/>
      <sheetName val="SB19"/>
      <sheetName val="SB20"/>
    </sheetNames>
    <sheetDataSet>
      <sheetData sheetId="0"/>
      <sheetData sheetId="1">
        <row r="10">
          <cell r="X10" t="str">
            <v>23.02.2015</v>
          </cell>
        </row>
      </sheetData>
      <sheetData sheetId="2">
        <row r="5">
          <cell r="B5" t="str">
            <v>Budget Year 2014/15</v>
          </cell>
        </row>
        <row r="8">
          <cell r="B8" t="str">
            <v>Medium Term Revenue and Expenditure Framework</v>
          </cell>
        </row>
        <row r="11">
          <cell r="B11" t="str">
            <v>Outcome</v>
          </cell>
        </row>
        <row r="13">
          <cell r="B13" t="str">
            <v>Original Budget</v>
          </cell>
        </row>
        <row r="14">
          <cell r="B14" t="str">
            <v>Adjusted Budget</v>
          </cell>
        </row>
        <row r="45">
          <cell r="B45" t="str">
            <v>Other Adjusts.</v>
          </cell>
        </row>
        <row r="46">
          <cell r="B46" t="str">
            <v>Accum. Funds</v>
          </cell>
        </row>
        <row r="47">
          <cell r="B47" t="str">
            <v>Multi-year capital</v>
          </cell>
        </row>
        <row r="48">
          <cell r="B48" t="str">
            <v>Unfore. Unavoid.</v>
          </cell>
        </row>
        <row r="49">
          <cell r="B49" t="str">
            <v>Prior Adjusted</v>
          </cell>
        </row>
        <row r="50">
          <cell r="B50" t="str">
            <v>Nat. or Prov. Govt</v>
          </cell>
        </row>
        <row r="51">
          <cell r="B51" t="str">
            <v>Total Adjusts.</v>
          </cell>
        </row>
        <row r="71">
          <cell r="B71" t="str">
            <v>Table B5 Adjustments Capital Expenditure Budget by vote and funding</v>
          </cell>
        </row>
        <row r="88">
          <cell r="B88" t="str">
            <v>Supporting Table SB12 Adjustments Budget - monthly revenue and expenditure (municipal vote)</v>
          </cell>
        </row>
        <row r="91">
          <cell r="B91" t="str">
            <v>Supporting Table SB15 Adjustments Budget - monthly cash flow</v>
          </cell>
        </row>
      </sheetData>
      <sheetData sheetId="3"/>
      <sheetData sheetId="4"/>
      <sheetData sheetId="5"/>
      <sheetData sheetId="6"/>
      <sheetData sheetId="7">
        <row r="7">
          <cell r="A7" t="str">
            <v>Governance and administration</v>
          </cell>
        </row>
      </sheetData>
      <sheetData sheetId="8"/>
      <sheetData sheetId="9">
        <row r="7">
          <cell r="A7" t="str">
            <v>Vote 1 - EXECUTIVE AND COUNCIL</v>
          </cell>
        </row>
      </sheetData>
      <sheetData sheetId="10"/>
      <sheetData sheetId="11"/>
      <sheetData sheetId="12"/>
      <sheetData sheetId="13">
        <row r="8">
          <cell r="A8" t="str">
            <v>Vote 1 - EXECUTIVE AND COUNCIL</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efreshError="1"/>
      <sheetData sheetId="2">
        <row r="15">
          <cell r="B15" t="str">
            <v>Budget Year 2014/15</v>
          </cell>
        </row>
        <row r="16">
          <cell r="B16" t="str">
            <v>Budget Year +1 2015/16</v>
          </cell>
        </row>
        <row r="17">
          <cell r="B17" t="str">
            <v>Budget Year +2 2016/17</v>
          </cell>
        </row>
        <row r="30">
          <cell r="B30" t="str">
            <v>Description</v>
          </cell>
        </row>
        <row r="33">
          <cell r="B33" t="str">
            <v>Ref</v>
          </cell>
        </row>
        <row r="93">
          <cell r="B93" t="str">
            <v>LIM344 Makhado</v>
          </cell>
        </row>
        <row r="138">
          <cell r="B138" t="str">
            <v>Supporting Table SA26 Budgeted monthly revenue and expenditure (municipal vote)</v>
          </cell>
        </row>
        <row r="141">
          <cell r="B141" t="str">
            <v>Supporting Table SA29 Budgeted monthly capital expenditure (standard classification)</v>
          </cell>
        </row>
        <row r="142">
          <cell r="B142" t="str">
            <v>Supporting Table SA30 Budgeted monthly cash flow</v>
          </cell>
        </row>
      </sheetData>
      <sheetData sheetId="3" refreshError="1"/>
      <sheetData sheetId="4" refreshError="1"/>
      <sheetData sheetId="5" refreshError="1"/>
      <sheetData sheetId="6" refreshError="1"/>
      <sheetData sheetId="7" refreshError="1"/>
      <sheetData sheetId="8" refreshError="1"/>
      <sheetData sheetId="9">
        <row r="4">
          <cell r="A4" t="str">
            <v>Revenue by Vote</v>
          </cell>
        </row>
      </sheetData>
      <sheetData sheetId="10" refreshError="1"/>
      <sheetData sheetId="11">
        <row r="5">
          <cell r="A5" t="str">
            <v>Property rates</v>
          </cell>
        </row>
      </sheetData>
      <sheetData sheetId="12">
        <row r="42">
          <cell r="A42" t="str">
            <v>Capital Expenditure - Standard</v>
          </cell>
        </row>
      </sheetData>
      <sheetData sheetId="13" refreshError="1"/>
      <sheetData sheetId="14" refreshError="1"/>
      <sheetData sheetId="15">
        <row r="19">
          <cell r="A19" t="str">
            <v>Proceeds on disposal of PPE</v>
          </cell>
        </row>
      </sheetData>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ow r="43">
          <cell r="A43" t="str">
            <v>Taxation</v>
          </cell>
        </row>
      </sheetData>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sheetData sheetId="1"/>
      <sheetData sheetId="2">
        <row r="137">
          <cell r="B137" t="str">
            <v>Supporting Table SA25 Budgeted monthly revenue and expenditure</v>
          </cell>
        </row>
        <row r="140">
          <cell r="B140" t="str">
            <v>Supporting Table SA28 Budgeted monthly capital expenditure (municipal vote)</v>
          </cell>
        </row>
      </sheetData>
      <sheetData sheetId="3"/>
      <sheetData sheetId="4"/>
      <sheetData sheetId="5"/>
      <sheetData sheetId="6"/>
      <sheetData sheetId="7"/>
      <sheetData sheetId="8"/>
      <sheetData sheetId="9">
        <row r="4">
          <cell r="A4" t="str">
            <v>Revenue by Vote</v>
          </cell>
        </row>
      </sheetData>
      <sheetData sheetId="10"/>
      <sheetData sheetId="11">
        <row r="4">
          <cell r="A4" t="str">
            <v>Revenue By Source</v>
          </cell>
        </row>
      </sheetData>
      <sheetData sheetId="12">
        <row r="6">
          <cell r="A6" t="str">
            <v>Vote 1 - EXECUTIVE AND COUNCIL</v>
          </cell>
        </row>
      </sheetData>
      <sheetData sheetId="13"/>
      <sheetData sheetId="14"/>
      <sheetData sheetId="15">
        <row r="21">
          <cell r="A21" t="str">
            <v>Proceeds on disposal of PPE</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43">
          <cell r="A43" t="str">
            <v>Taxation</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view="pageBreakPreview" zoomScale="60" zoomScaleNormal="100" workbookViewId="0">
      <selection activeCell="P35" sqref="P35"/>
    </sheetView>
  </sheetViews>
  <sheetFormatPr defaultRowHeight="15" x14ac:dyDescent="0.25"/>
  <cols>
    <col min="14" max="14" width="26.28515625" customWidth="1"/>
  </cols>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4"/>
  <sheetViews>
    <sheetView view="pageBreakPreview" zoomScale="60" zoomScaleNormal="100" workbookViewId="0">
      <pane ySplit="1" topLeftCell="A2" activePane="bottomLeft" state="frozen"/>
      <selection activeCell="C1" sqref="C1"/>
      <selection pane="bottomLeft" activeCell="N8" sqref="N8"/>
    </sheetView>
  </sheetViews>
  <sheetFormatPr defaultRowHeight="15" x14ac:dyDescent="0.25"/>
  <cols>
    <col min="1" max="1" width="17" style="287" customWidth="1"/>
    <col min="2" max="3" width="16.42578125" style="286" customWidth="1"/>
    <col min="4" max="4" width="15.28515625" style="286" customWidth="1"/>
    <col min="5" max="5" width="16.85546875" style="286" customWidth="1"/>
    <col min="6" max="6" width="10.140625" style="286" customWidth="1"/>
    <col min="7" max="7" width="13.85546875" style="286" customWidth="1"/>
    <col min="8" max="8" width="12.140625" style="286" customWidth="1"/>
    <col min="9" max="9" width="16.85546875" style="286" customWidth="1"/>
    <col min="10" max="10" width="18.28515625" style="485" customWidth="1"/>
    <col min="11" max="11" width="11.42578125" style="286" bestFit="1" customWidth="1"/>
    <col min="12" max="12" width="11.85546875" style="286" customWidth="1"/>
    <col min="13" max="13" width="13.7109375" style="310" customWidth="1"/>
    <col min="14" max="17" width="13.7109375" style="318" customWidth="1"/>
    <col min="18" max="19" width="9.140625" style="286"/>
    <col min="20" max="20" width="14.28515625" style="286" customWidth="1"/>
    <col min="21" max="21" width="9.140625" style="286"/>
    <col min="22" max="22" width="9.140625" style="450"/>
    <col min="23" max="16384" width="9.140625" style="265"/>
  </cols>
  <sheetData>
    <row r="1" spans="1:22" ht="79.5" customHeight="1" thickTop="1" thickBot="1" x14ac:dyDescent="0.3">
      <c r="A1" s="203" t="s">
        <v>0</v>
      </c>
      <c r="B1" s="203" t="s">
        <v>1</v>
      </c>
      <c r="C1" s="203" t="s">
        <v>2</v>
      </c>
      <c r="D1" s="203" t="s">
        <v>516</v>
      </c>
      <c r="E1" s="203" t="s">
        <v>517</v>
      </c>
      <c r="F1" s="203" t="s">
        <v>5</v>
      </c>
      <c r="G1" s="203" t="s">
        <v>6</v>
      </c>
      <c r="H1" s="203" t="s">
        <v>7</v>
      </c>
      <c r="I1" s="203" t="s">
        <v>8</v>
      </c>
      <c r="J1" s="356" t="s">
        <v>908</v>
      </c>
      <c r="K1" s="203" t="s">
        <v>9</v>
      </c>
      <c r="L1" s="203" t="s">
        <v>518</v>
      </c>
      <c r="M1" s="203" t="s">
        <v>11</v>
      </c>
      <c r="N1" s="477" t="s">
        <v>903</v>
      </c>
      <c r="O1" s="477" t="s">
        <v>904</v>
      </c>
      <c r="P1" s="477" t="s">
        <v>905</v>
      </c>
      <c r="Q1" s="477" t="s">
        <v>906</v>
      </c>
      <c r="R1" s="203" t="s">
        <v>519</v>
      </c>
      <c r="S1" s="203" t="s">
        <v>12</v>
      </c>
      <c r="T1" s="203" t="s">
        <v>13</v>
      </c>
      <c r="U1" s="203" t="s">
        <v>14</v>
      </c>
      <c r="V1" s="451" t="s">
        <v>295</v>
      </c>
    </row>
    <row r="2" spans="1:22" ht="39.75" customHeight="1" thickTop="1" thickBot="1" x14ac:dyDescent="0.3">
      <c r="A2" s="529" t="s">
        <v>823</v>
      </c>
      <c r="B2" s="529"/>
      <c r="C2" s="529"/>
      <c r="D2" s="529"/>
      <c r="E2" s="529"/>
      <c r="F2" s="529"/>
      <c r="G2" s="529"/>
      <c r="H2" s="529"/>
      <c r="I2" s="529"/>
      <c r="J2" s="529"/>
      <c r="K2" s="529"/>
      <c r="L2" s="529"/>
      <c r="M2" s="529"/>
      <c r="N2" s="529"/>
      <c r="O2" s="529"/>
      <c r="P2" s="529"/>
      <c r="Q2" s="529"/>
      <c r="R2" s="529"/>
      <c r="S2" s="529"/>
      <c r="T2" s="529"/>
      <c r="U2" s="529"/>
      <c r="V2" s="343"/>
    </row>
    <row r="3" spans="1:22" ht="98.25" customHeight="1" thickTop="1" thickBot="1" x14ac:dyDescent="0.3">
      <c r="A3" s="203" t="s">
        <v>226</v>
      </c>
      <c r="B3" s="231" t="s">
        <v>222</v>
      </c>
      <c r="C3" s="231" t="s">
        <v>520</v>
      </c>
      <c r="D3" s="231" t="s">
        <v>228</v>
      </c>
      <c r="E3" s="231" t="s">
        <v>229</v>
      </c>
      <c r="F3" s="231" t="s">
        <v>230</v>
      </c>
      <c r="G3" s="231" t="s">
        <v>19</v>
      </c>
      <c r="H3" s="281" t="s">
        <v>207</v>
      </c>
      <c r="I3" s="209">
        <v>163938800.12</v>
      </c>
      <c r="J3" s="209">
        <v>27694053.57</v>
      </c>
      <c r="K3" s="209" t="s">
        <v>22</v>
      </c>
      <c r="L3" s="209" t="s">
        <v>23</v>
      </c>
      <c r="M3" s="378">
        <v>0.1</v>
      </c>
      <c r="N3" s="378" t="s">
        <v>910</v>
      </c>
      <c r="O3" s="378" t="s">
        <v>1112</v>
      </c>
      <c r="P3" s="378" t="s">
        <v>925</v>
      </c>
      <c r="Q3" s="378" t="s">
        <v>925</v>
      </c>
      <c r="R3" s="231" t="s">
        <v>21</v>
      </c>
      <c r="S3" s="231" t="s">
        <v>21</v>
      </c>
      <c r="T3" s="209" t="s">
        <v>233</v>
      </c>
      <c r="U3" s="231" t="s">
        <v>234</v>
      </c>
      <c r="V3" s="344">
        <v>90</v>
      </c>
    </row>
    <row r="4" spans="1:22" ht="76.5" customHeight="1" thickTop="1" thickBot="1" x14ac:dyDescent="0.3">
      <c r="A4" s="203" t="s">
        <v>226</v>
      </c>
      <c r="B4" s="231" t="s">
        <v>222</v>
      </c>
      <c r="C4" s="231" t="s">
        <v>521</v>
      </c>
      <c r="D4" s="231" t="s">
        <v>228</v>
      </c>
      <c r="E4" s="231" t="s">
        <v>236</v>
      </c>
      <c r="F4" s="231" t="s">
        <v>215</v>
      </c>
      <c r="G4" s="231" t="s">
        <v>19</v>
      </c>
      <c r="H4" s="281" t="s">
        <v>207</v>
      </c>
      <c r="I4" s="209">
        <v>112264000</v>
      </c>
      <c r="J4" s="209">
        <v>13016469.49</v>
      </c>
      <c r="K4" s="209" t="s">
        <v>22</v>
      </c>
      <c r="L4" s="209" t="s">
        <v>23</v>
      </c>
      <c r="M4" s="378">
        <v>0.1</v>
      </c>
      <c r="N4" s="378" t="s">
        <v>910</v>
      </c>
      <c r="O4" s="379" t="s">
        <v>1114</v>
      </c>
      <c r="P4" s="378" t="s">
        <v>925</v>
      </c>
      <c r="Q4" s="378" t="s">
        <v>925</v>
      </c>
      <c r="R4" s="231" t="s">
        <v>21</v>
      </c>
      <c r="S4" s="231" t="s">
        <v>21</v>
      </c>
      <c r="T4" s="209" t="s">
        <v>233</v>
      </c>
      <c r="U4" s="231" t="s">
        <v>26</v>
      </c>
      <c r="V4" s="344">
        <v>91</v>
      </c>
    </row>
    <row r="5" spans="1:22" ht="73.5" customHeight="1" thickTop="1" thickBot="1" x14ac:dyDescent="0.3">
      <c r="A5" s="203" t="s">
        <v>226</v>
      </c>
      <c r="B5" s="231" t="s">
        <v>222</v>
      </c>
      <c r="C5" s="231" t="s">
        <v>522</v>
      </c>
      <c r="D5" s="231" t="s">
        <v>236</v>
      </c>
      <c r="E5" s="231" t="s">
        <v>236</v>
      </c>
      <c r="F5" s="231" t="s">
        <v>238</v>
      </c>
      <c r="G5" s="231" t="s">
        <v>19</v>
      </c>
      <c r="H5" s="281" t="s">
        <v>207</v>
      </c>
      <c r="I5" s="209">
        <v>17000000</v>
      </c>
      <c r="J5" s="209">
        <v>11024714.32</v>
      </c>
      <c r="K5" s="209" t="s">
        <v>22</v>
      </c>
      <c r="L5" s="209" t="s">
        <v>23</v>
      </c>
      <c r="M5" s="378">
        <v>0.1</v>
      </c>
      <c r="N5" s="378" t="s">
        <v>910</v>
      </c>
      <c r="O5" s="378" t="s">
        <v>1113</v>
      </c>
      <c r="P5" s="378" t="s">
        <v>925</v>
      </c>
      <c r="Q5" s="378" t="s">
        <v>925</v>
      </c>
      <c r="R5" s="231" t="s">
        <v>21</v>
      </c>
      <c r="S5" s="231" t="s">
        <v>21</v>
      </c>
      <c r="T5" s="209" t="s">
        <v>233</v>
      </c>
      <c r="U5" s="231" t="s">
        <v>26</v>
      </c>
      <c r="V5" s="344">
        <v>92</v>
      </c>
    </row>
    <row r="6" spans="1:22" ht="76.5" customHeight="1" thickTop="1" thickBot="1" x14ac:dyDescent="0.3">
      <c r="A6" s="203" t="s">
        <v>226</v>
      </c>
      <c r="B6" s="231" t="s">
        <v>222</v>
      </c>
      <c r="C6" s="231" t="s">
        <v>523</v>
      </c>
      <c r="D6" s="282">
        <v>1</v>
      </c>
      <c r="E6" s="282">
        <v>1</v>
      </c>
      <c r="F6" s="231" t="s">
        <v>240</v>
      </c>
      <c r="G6" s="231" t="s">
        <v>19</v>
      </c>
      <c r="H6" s="274" t="s">
        <v>207</v>
      </c>
      <c r="I6" s="209">
        <v>1600000</v>
      </c>
      <c r="J6" s="209">
        <v>404996</v>
      </c>
      <c r="K6" s="209" t="s">
        <v>22</v>
      </c>
      <c r="L6" s="209" t="s">
        <v>23</v>
      </c>
      <c r="M6" s="377" t="s">
        <v>33</v>
      </c>
      <c r="N6" s="380" t="s">
        <v>33</v>
      </c>
      <c r="O6" s="380" t="s">
        <v>33</v>
      </c>
      <c r="P6" s="377" t="s">
        <v>33</v>
      </c>
      <c r="Q6" s="377" t="s">
        <v>33</v>
      </c>
      <c r="R6" s="231" t="s">
        <v>21</v>
      </c>
      <c r="S6" s="231" t="s">
        <v>21</v>
      </c>
      <c r="T6" s="209" t="s">
        <v>160</v>
      </c>
      <c r="U6" s="231" t="s">
        <v>241</v>
      </c>
      <c r="V6" s="344">
        <v>93</v>
      </c>
    </row>
    <row r="7" spans="1:22" ht="66.75" customHeight="1" thickTop="1" thickBot="1" x14ac:dyDescent="0.3">
      <c r="A7" s="203" t="s">
        <v>242</v>
      </c>
      <c r="B7" s="231" t="s">
        <v>243</v>
      </c>
      <c r="C7" s="231" t="s">
        <v>524</v>
      </c>
      <c r="D7" s="282">
        <v>0.9</v>
      </c>
      <c r="E7" s="283" t="s">
        <v>245</v>
      </c>
      <c r="F7" s="231" t="s">
        <v>246</v>
      </c>
      <c r="G7" s="231" t="s">
        <v>19</v>
      </c>
      <c r="H7" s="274" t="s">
        <v>207</v>
      </c>
      <c r="I7" s="209">
        <v>342227123</v>
      </c>
      <c r="J7" s="209">
        <v>68296459.879999995</v>
      </c>
      <c r="K7" s="209" t="s">
        <v>22</v>
      </c>
      <c r="L7" s="209" t="s">
        <v>23</v>
      </c>
      <c r="M7" s="378">
        <v>0.2</v>
      </c>
      <c r="N7" s="378" t="s">
        <v>910</v>
      </c>
      <c r="O7" s="378" t="s">
        <v>1115</v>
      </c>
      <c r="P7" s="378" t="s">
        <v>925</v>
      </c>
      <c r="Q7" s="378" t="s">
        <v>925</v>
      </c>
      <c r="R7" s="231" t="s">
        <v>21</v>
      </c>
      <c r="S7" s="231" t="s">
        <v>21</v>
      </c>
      <c r="T7" s="209" t="s">
        <v>247</v>
      </c>
      <c r="U7" s="231" t="s">
        <v>241</v>
      </c>
      <c r="V7" s="344">
        <v>94</v>
      </c>
    </row>
    <row r="8" spans="1:22" ht="88.5" customHeight="1" thickTop="1" thickBot="1" x14ac:dyDescent="0.3">
      <c r="A8" s="203" t="s">
        <v>242</v>
      </c>
      <c r="B8" s="231" t="s">
        <v>243</v>
      </c>
      <c r="C8" s="231" t="s">
        <v>525</v>
      </c>
      <c r="D8" s="231" t="s">
        <v>526</v>
      </c>
      <c r="E8" s="231" t="s">
        <v>527</v>
      </c>
      <c r="F8" s="231" t="s">
        <v>528</v>
      </c>
      <c r="G8" s="231" t="s">
        <v>19</v>
      </c>
      <c r="H8" s="274" t="s">
        <v>207</v>
      </c>
      <c r="I8" s="231" t="s">
        <v>21</v>
      </c>
      <c r="J8" s="231" t="s">
        <v>21</v>
      </c>
      <c r="K8" s="284">
        <v>42736</v>
      </c>
      <c r="L8" s="209" t="s">
        <v>23</v>
      </c>
      <c r="M8" s="377" t="s">
        <v>33</v>
      </c>
      <c r="N8" s="377" t="s">
        <v>33</v>
      </c>
      <c r="O8" s="377" t="s">
        <v>33</v>
      </c>
      <c r="P8" s="377" t="s">
        <v>33</v>
      </c>
      <c r="Q8" s="377" t="s">
        <v>33</v>
      </c>
      <c r="R8" s="231" t="s">
        <v>21</v>
      </c>
      <c r="S8" s="231" t="s">
        <v>21</v>
      </c>
      <c r="T8" s="231" t="s">
        <v>529</v>
      </c>
      <c r="U8" s="231" t="s">
        <v>241</v>
      </c>
      <c r="V8" s="344">
        <v>95</v>
      </c>
    </row>
    <row r="9" spans="1:22" ht="66.75" customHeight="1" thickTop="1" thickBot="1" x14ac:dyDescent="0.3">
      <c r="A9" s="203" t="s">
        <v>530</v>
      </c>
      <c r="B9" s="231" t="s">
        <v>243</v>
      </c>
      <c r="C9" s="231" t="s">
        <v>531</v>
      </c>
      <c r="D9" s="231" t="s">
        <v>532</v>
      </c>
      <c r="E9" s="231" t="s">
        <v>533</v>
      </c>
      <c r="F9" s="231" t="s">
        <v>534</v>
      </c>
      <c r="G9" s="231" t="s">
        <v>19</v>
      </c>
      <c r="H9" s="281" t="s">
        <v>207</v>
      </c>
      <c r="I9" s="231" t="s">
        <v>193</v>
      </c>
      <c r="J9" s="231" t="s">
        <v>193</v>
      </c>
      <c r="K9" s="284">
        <v>42736</v>
      </c>
      <c r="L9" s="209" t="s">
        <v>23</v>
      </c>
      <c r="M9" s="377" t="s">
        <v>33</v>
      </c>
      <c r="N9" s="377" t="s">
        <v>33</v>
      </c>
      <c r="O9" s="377" t="s">
        <v>33</v>
      </c>
      <c r="P9" s="377" t="s">
        <v>33</v>
      </c>
      <c r="Q9" s="377" t="s">
        <v>33</v>
      </c>
      <c r="R9" s="231" t="s">
        <v>21</v>
      </c>
      <c r="S9" s="231" t="s">
        <v>21</v>
      </c>
      <c r="T9" s="231" t="s">
        <v>535</v>
      </c>
      <c r="U9" s="231" t="s">
        <v>241</v>
      </c>
      <c r="V9" s="344">
        <v>96</v>
      </c>
    </row>
    <row r="10" spans="1:22" ht="93" customHeight="1" thickTop="1" thickBot="1" x14ac:dyDescent="0.3">
      <c r="A10" s="203" t="s">
        <v>530</v>
      </c>
      <c r="B10" s="231" t="s">
        <v>243</v>
      </c>
      <c r="C10" s="231" t="s">
        <v>536</v>
      </c>
      <c r="D10" s="231" t="s">
        <v>537</v>
      </c>
      <c r="E10" s="231" t="s">
        <v>538</v>
      </c>
      <c r="F10" s="231" t="s">
        <v>539</v>
      </c>
      <c r="G10" s="231" t="s">
        <v>19</v>
      </c>
      <c r="H10" s="281" t="s">
        <v>207</v>
      </c>
      <c r="I10" s="231" t="s">
        <v>193</v>
      </c>
      <c r="J10" s="231" t="s">
        <v>193</v>
      </c>
      <c r="K10" s="284">
        <v>42376</v>
      </c>
      <c r="L10" s="209" t="s">
        <v>735</v>
      </c>
      <c r="M10" s="377" t="s">
        <v>540</v>
      </c>
      <c r="N10" s="377" t="s">
        <v>910</v>
      </c>
      <c r="O10" s="269" t="s">
        <v>1037</v>
      </c>
      <c r="P10" s="377" t="s">
        <v>925</v>
      </c>
      <c r="Q10" s="377" t="s">
        <v>925</v>
      </c>
      <c r="R10" s="231" t="s">
        <v>21</v>
      </c>
      <c r="S10" s="231" t="s">
        <v>21</v>
      </c>
      <c r="T10" s="231" t="s">
        <v>541</v>
      </c>
      <c r="U10" s="231" t="s">
        <v>241</v>
      </c>
      <c r="V10" s="344">
        <v>97</v>
      </c>
    </row>
    <row r="11" spans="1:22" ht="112.5" customHeight="1" thickTop="1" thickBot="1" x14ac:dyDescent="0.3">
      <c r="A11" s="203" t="s">
        <v>530</v>
      </c>
      <c r="B11" s="231" t="s">
        <v>243</v>
      </c>
      <c r="C11" s="231" t="s">
        <v>1196</v>
      </c>
      <c r="D11" s="231">
        <v>12</v>
      </c>
      <c r="E11" s="231">
        <v>12</v>
      </c>
      <c r="F11" s="231" t="s">
        <v>542</v>
      </c>
      <c r="G11" s="231" t="s">
        <v>19</v>
      </c>
      <c r="H11" s="274" t="s">
        <v>207</v>
      </c>
      <c r="I11" s="231" t="s">
        <v>193</v>
      </c>
      <c r="J11" s="231" t="s">
        <v>193</v>
      </c>
      <c r="K11" s="209" t="s">
        <v>22</v>
      </c>
      <c r="L11" s="209" t="s">
        <v>23</v>
      </c>
      <c r="M11" s="381">
        <v>3</v>
      </c>
      <c r="N11" s="381" t="s">
        <v>910</v>
      </c>
      <c r="O11" s="381" t="s">
        <v>1034</v>
      </c>
      <c r="P11" s="381" t="s">
        <v>925</v>
      </c>
      <c r="Q11" s="381" t="s">
        <v>925</v>
      </c>
      <c r="R11" s="231" t="s">
        <v>21</v>
      </c>
      <c r="S11" s="231" t="s">
        <v>21</v>
      </c>
      <c r="T11" s="231" t="s">
        <v>543</v>
      </c>
      <c r="U11" s="231" t="s">
        <v>241</v>
      </c>
      <c r="V11" s="344">
        <v>98</v>
      </c>
    </row>
    <row r="12" spans="1:22" ht="107.25" customHeight="1" thickTop="1" thickBot="1" x14ac:dyDescent="0.3">
      <c r="A12" s="203" t="s">
        <v>544</v>
      </c>
      <c r="B12" s="231" t="s">
        <v>243</v>
      </c>
      <c r="C12" s="231" t="s">
        <v>545</v>
      </c>
      <c r="D12" s="231" t="s">
        <v>546</v>
      </c>
      <c r="E12" s="231" t="s">
        <v>547</v>
      </c>
      <c r="F12" s="231" t="s">
        <v>548</v>
      </c>
      <c r="G12" s="231" t="s">
        <v>19</v>
      </c>
      <c r="H12" s="274" t="s">
        <v>207</v>
      </c>
      <c r="I12" s="231" t="s">
        <v>193</v>
      </c>
      <c r="J12" s="231" t="s">
        <v>193</v>
      </c>
      <c r="K12" s="284">
        <v>42376</v>
      </c>
      <c r="L12" s="209" t="s">
        <v>23</v>
      </c>
      <c r="M12" s="377" t="s">
        <v>33</v>
      </c>
      <c r="N12" s="377" t="s">
        <v>33</v>
      </c>
      <c r="O12" s="377" t="s">
        <v>33</v>
      </c>
      <c r="P12" s="377" t="s">
        <v>33</v>
      </c>
      <c r="Q12" s="377" t="s">
        <v>33</v>
      </c>
      <c r="R12" s="231" t="s">
        <v>21</v>
      </c>
      <c r="S12" s="231" t="s">
        <v>21</v>
      </c>
      <c r="T12" s="231" t="s">
        <v>549</v>
      </c>
      <c r="U12" s="231" t="s">
        <v>241</v>
      </c>
      <c r="V12" s="344">
        <v>99</v>
      </c>
    </row>
    <row r="13" spans="1:22" ht="99.75" customHeight="1" thickTop="1" thickBot="1" x14ac:dyDescent="0.3">
      <c r="A13" s="203" t="s">
        <v>550</v>
      </c>
      <c r="B13" s="231" t="s">
        <v>243</v>
      </c>
      <c r="C13" s="231" t="s">
        <v>734</v>
      </c>
      <c r="D13" s="285">
        <v>1</v>
      </c>
      <c r="E13" s="285">
        <v>1</v>
      </c>
      <c r="F13" s="231" t="s">
        <v>1197</v>
      </c>
      <c r="G13" s="231" t="s">
        <v>19</v>
      </c>
      <c r="H13" s="274" t="s">
        <v>207</v>
      </c>
      <c r="I13" s="231" t="s">
        <v>193</v>
      </c>
      <c r="J13" s="231" t="s">
        <v>193</v>
      </c>
      <c r="K13" s="209" t="s">
        <v>22</v>
      </c>
      <c r="L13" s="209" t="s">
        <v>23</v>
      </c>
      <c r="M13" s="382">
        <v>1</v>
      </c>
      <c r="N13" s="382" t="s">
        <v>1035</v>
      </c>
      <c r="O13" s="271" t="s">
        <v>1036</v>
      </c>
      <c r="P13" s="382" t="s">
        <v>925</v>
      </c>
      <c r="Q13" s="382" t="s">
        <v>925</v>
      </c>
      <c r="R13" s="269" t="s">
        <v>232</v>
      </c>
      <c r="S13" s="269" t="s">
        <v>232</v>
      </c>
      <c r="T13" s="231" t="s">
        <v>551</v>
      </c>
      <c r="U13" s="231" t="s">
        <v>241</v>
      </c>
      <c r="V13" s="344">
        <v>100</v>
      </c>
    </row>
    <row r="14" spans="1:22" ht="15.75" thickTop="1" x14ac:dyDescent="0.25"/>
  </sheetData>
  <mergeCells count="1">
    <mergeCell ref="A2:U2"/>
  </mergeCells>
  <pageMargins left="0.7" right="0.7" top="0.75" bottom="0.75" header="0.3" footer="0.3"/>
  <pageSetup scale="41"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
  <sheetViews>
    <sheetView view="pageBreakPreview" topLeftCell="B1" zoomScale="90" zoomScaleNormal="100" zoomScaleSheetLayoutView="90" workbookViewId="0">
      <selection activeCell="J5" sqref="J5"/>
    </sheetView>
  </sheetViews>
  <sheetFormatPr defaultRowHeight="15" x14ac:dyDescent="0.25"/>
  <cols>
    <col min="1" max="1" width="10.7109375" style="288" customWidth="1"/>
    <col min="2" max="2" width="9.140625" style="265"/>
    <col min="3" max="3" width="17" style="265" customWidth="1"/>
    <col min="4" max="5" width="9.28515625" style="265" bestFit="1" customWidth="1"/>
    <col min="6" max="8" width="9.140625" style="265"/>
    <col min="9" max="9" width="14.5703125" style="265" bestFit="1" customWidth="1"/>
    <col min="10" max="10" width="14.5703125" style="390" customWidth="1"/>
    <col min="11" max="12" width="9.140625" style="265"/>
    <col min="13" max="13" width="12.140625" style="309" customWidth="1"/>
    <col min="14" max="17" width="12.140625" style="315" customWidth="1"/>
    <col min="18" max="18" width="11.5703125" style="265" customWidth="1"/>
    <col min="19" max="19" width="9.140625" style="265"/>
    <col min="20" max="20" width="9.28515625" style="342" bestFit="1" customWidth="1"/>
    <col min="21" max="16384" width="9.140625" style="265"/>
  </cols>
  <sheetData>
    <row r="1" spans="1:20" ht="78.75" customHeight="1" thickTop="1" thickBot="1" x14ac:dyDescent="0.3">
      <c r="A1" s="203" t="s">
        <v>0</v>
      </c>
      <c r="B1" s="203" t="s">
        <v>1</v>
      </c>
      <c r="C1" s="203" t="s">
        <v>2</v>
      </c>
      <c r="D1" s="203" t="s">
        <v>3</v>
      </c>
      <c r="E1" s="203" t="s">
        <v>4</v>
      </c>
      <c r="F1" s="203" t="s">
        <v>5</v>
      </c>
      <c r="G1" s="203" t="s">
        <v>6</v>
      </c>
      <c r="H1" s="203" t="s">
        <v>7</v>
      </c>
      <c r="I1" s="203" t="s">
        <v>171</v>
      </c>
      <c r="J1" s="356" t="s">
        <v>908</v>
      </c>
      <c r="K1" s="203" t="s">
        <v>9</v>
      </c>
      <c r="L1" s="203" t="s">
        <v>10</v>
      </c>
      <c r="M1" s="203" t="s">
        <v>11</v>
      </c>
      <c r="N1" s="477" t="s">
        <v>903</v>
      </c>
      <c r="O1" s="477" t="s">
        <v>904</v>
      </c>
      <c r="P1" s="477" t="s">
        <v>905</v>
      </c>
      <c r="Q1" s="477" t="s">
        <v>906</v>
      </c>
      <c r="R1" s="203" t="s">
        <v>13</v>
      </c>
      <c r="S1" s="203" t="s">
        <v>14</v>
      </c>
      <c r="T1" s="449" t="s">
        <v>295</v>
      </c>
    </row>
    <row r="2" spans="1:20" ht="33" customHeight="1" thickTop="1" thickBot="1" x14ac:dyDescent="0.3">
      <c r="A2" s="529" t="s">
        <v>824</v>
      </c>
      <c r="B2" s="529"/>
      <c r="C2" s="529"/>
      <c r="D2" s="529"/>
      <c r="E2" s="529"/>
      <c r="F2" s="529"/>
      <c r="G2" s="529"/>
      <c r="H2" s="529"/>
      <c r="I2" s="529"/>
      <c r="J2" s="529"/>
      <c r="K2" s="529"/>
      <c r="L2" s="529"/>
      <c r="M2" s="529"/>
      <c r="N2" s="529"/>
      <c r="O2" s="529"/>
      <c r="P2" s="529"/>
      <c r="Q2" s="529"/>
      <c r="R2" s="529"/>
      <c r="S2" s="529"/>
      <c r="T2" s="339"/>
    </row>
    <row r="3" spans="1:20" ht="81" customHeight="1" thickTop="1" thickBot="1" x14ac:dyDescent="0.3">
      <c r="A3" s="203" t="s">
        <v>249</v>
      </c>
      <c r="B3" s="231" t="s">
        <v>250</v>
      </c>
      <c r="C3" s="231" t="s">
        <v>251</v>
      </c>
      <c r="D3" s="231">
        <v>600</v>
      </c>
      <c r="E3" s="231">
        <v>800</v>
      </c>
      <c r="F3" s="231" t="s">
        <v>252</v>
      </c>
      <c r="G3" s="231" t="s">
        <v>19</v>
      </c>
      <c r="H3" s="231" t="s">
        <v>20</v>
      </c>
      <c r="I3" s="231" t="s">
        <v>21</v>
      </c>
      <c r="J3" s="388" t="s">
        <v>21</v>
      </c>
      <c r="K3" s="231" t="s">
        <v>22</v>
      </c>
      <c r="L3" s="231" t="s">
        <v>103</v>
      </c>
      <c r="M3" s="377" t="s">
        <v>33</v>
      </c>
      <c r="N3" s="377" t="s">
        <v>33</v>
      </c>
      <c r="O3" s="377" t="s">
        <v>33</v>
      </c>
      <c r="P3" s="377" t="s">
        <v>33</v>
      </c>
      <c r="Q3" s="377" t="s">
        <v>33</v>
      </c>
      <c r="R3" s="231" t="s">
        <v>255</v>
      </c>
      <c r="S3" s="203" t="s">
        <v>256</v>
      </c>
      <c r="T3" s="340">
        <v>101</v>
      </c>
    </row>
    <row r="4" spans="1:20" ht="106.5" thickTop="1" thickBot="1" x14ac:dyDescent="0.3">
      <c r="A4" s="203" t="s">
        <v>249</v>
      </c>
      <c r="B4" s="231" t="s">
        <v>250</v>
      </c>
      <c r="C4" s="231" t="s">
        <v>552</v>
      </c>
      <c r="D4" s="231" t="s">
        <v>553</v>
      </c>
      <c r="E4" s="231" t="s">
        <v>554</v>
      </c>
      <c r="F4" s="231" t="s">
        <v>555</v>
      </c>
      <c r="G4" s="231" t="s">
        <v>19</v>
      </c>
      <c r="H4" s="231" t="s">
        <v>20</v>
      </c>
      <c r="I4" s="276">
        <v>1200000</v>
      </c>
      <c r="J4" s="389"/>
      <c r="K4" s="231" t="s">
        <v>22</v>
      </c>
      <c r="L4" s="231" t="s">
        <v>556</v>
      </c>
      <c r="M4" s="377" t="s">
        <v>557</v>
      </c>
      <c r="N4" s="377" t="s">
        <v>910</v>
      </c>
      <c r="O4" s="377" t="s">
        <v>924</v>
      </c>
      <c r="P4" s="358" t="s">
        <v>925</v>
      </c>
      <c r="Q4" s="358" t="s">
        <v>925</v>
      </c>
      <c r="R4" s="209" t="s">
        <v>558</v>
      </c>
      <c r="S4" s="203" t="s">
        <v>82</v>
      </c>
      <c r="T4" s="341">
        <v>102</v>
      </c>
    </row>
    <row r="5" spans="1:20" ht="97.5" customHeight="1" thickTop="1" thickBot="1" x14ac:dyDescent="0.3">
      <c r="A5" s="203" t="s">
        <v>249</v>
      </c>
      <c r="B5" s="231" t="s">
        <v>250</v>
      </c>
      <c r="C5" s="231" t="s">
        <v>559</v>
      </c>
      <c r="D5" s="231">
        <v>9</v>
      </c>
      <c r="E5" s="231">
        <v>6</v>
      </c>
      <c r="F5" s="231" t="s">
        <v>900</v>
      </c>
      <c r="G5" s="231" t="s">
        <v>19</v>
      </c>
      <c r="H5" s="231" t="s">
        <v>20</v>
      </c>
      <c r="I5" s="231" t="s">
        <v>21</v>
      </c>
      <c r="J5" s="377" t="s">
        <v>21</v>
      </c>
      <c r="K5" s="231" t="s">
        <v>22</v>
      </c>
      <c r="L5" s="231" t="s">
        <v>560</v>
      </c>
      <c r="M5" s="383" t="s">
        <v>33</v>
      </c>
      <c r="N5" s="377" t="s">
        <v>33</v>
      </c>
      <c r="O5" s="377" t="s">
        <v>33</v>
      </c>
      <c r="P5" s="377" t="s">
        <v>33</v>
      </c>
      <c r="Q5" s="377" t="s">
        <v>33</v>
      </c>
      <c r="R5" s="231" t="s">
        <v>561</v>
      </c>
      <c r="S5" s="203" t="s">
        <v>256</v>
      </c>
      <c r="T5" s="341">
        <v>103</v>
      </c>
    </row>
    <row r="6" spans="1:20" ht="15.75" thickTop="1" x14ac:dyDescent="0.25"/>
  </sheetData>
  <mergeCells count="1">
    <mergeCell ref="A2:S2"/>
  </mergeCells>
  <pageMargins left="0.7" right="0.7" top="0.75" bottom="0.75" header="0.3" footer="0.3"/>
  <pageSetup scale="5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6"/>
  <sheetViews>
    <sheetView view="pageBreakPreview" zoomScale="80" zoomScaleNormal="100" zoomScaleSheetLayoutView="80" workbookViewId="0">
      <pane xSplit="9" ySplit="2" topLeftCell="N25" activePane="bottomRight" state="frozen"/>
      <selection pane="topRight" activeCell="J1" sqref="J1"/>
      <selection pane="bottomLeft" activeCell="A3" sqref="A3"/>
      <selection pane="bottomRight" activeCell="N4" sqref="N4"/>
    </sheetView>
  </sheetViews>
  <sheetFormatPr defaultRowHeight="16.5" thickTop="1" thickBottom="1" x14ac:dyDescent="0.3"/>
  <cols>
    <col min="1" max="1" width="15.7109375" style="294" customWidth="1"/>
    <col min="2" max="2" width="13.5703125" style="295" customWidth="1"/>
    <col min="3" max="3" width="17.28515625" style="295" customWidth="1"/>
    <col min="4" max="4" width="16.28515625" style="295" customWidth="1"/>
    <col min="5" max="5" width="13" style="295" customWidth="1"/>
    <col min="6" max="6" width="12" style="295" customWidth="1"/>
    <col min="7" max="7" width="13" style="295" bestFit="1" customWidth="1"/>
    <col min="8" max="8" width="9.140625" style="295"/>
    <col min="9" max="9" width="14.28515625" style="295" customWidth="1"/>
    <col min="10" max="10" width="14.28515625" style="319" customWidth="1"/>
    <col min="11" max="12" width="9.140625" style="295"/>
    <col min="13" max="13" width="15.5703125" style="311" customWidth="1"/>
    <col min="14" max="15" width="15.5703125" style="319" customWidth="1"/>
    <col min="16" max="16" width="18" style="319" customWidth="1"/>
    <col min="17" max="17" width="15.5703125" style="319" customWidth="1"/>
    <col min="18" max="18" width="15" style="295" customWidth="1"/>
    <col min="19" max="19" width="9.140625" style="295"/>
    <col min="20" max="20" width="9.28515625" style="296" hidden="1" customWidth="1"/>
    <col min="21" max="21" width="9.140625" style="337"/>
    <col min="22" max="16384" width="9.140625" style="293"/>
  </cols>
  <sheetData>
    <row r="1" spans="1:24" ht="70.5" customHeight="1" thickTop="1" thickBot="1" x14ac:dyDescent="0.3">
      <c r="A1" s="203" t="s">
        <v>0</v>
      </c>
      <c r="B1" s="203" t="s">
        <v>1</v>
      </c>
      <c r="C1" s="203" t="s">
        <v>2</v>
      </c>
      <c r="D1" s="203" t="s">
        <v>3</v>
      </c>
      <c r="E1" s="203" t="s">
        <v>4</v>
      </c>
      <c r="F1" s="203" t="s">
        <v>5</v>
      </c>
      <c r="G1" s="203" t="s">
        <v>6</v>
      </c>
      <c r="H1" s="203" t="s">
        <v>7</v>
      </c>
      <c r="I1" s="203" t="s">
        <v>562</v>
      </c>
      <c r="J1" s="356" t="s">
        <v>908</v>
      </c>
      <c r="K1" s="267" t="s">
        <v>9</v>
      </c>
      <c r="L1" s="267" t="s">
        <v>518</v>
      </c>
      <c r="M1" s="203" t="s">
        <v>11</v>
      </c>
      <c r="N1" s="477" t="s">
        <v>903</v>
      </c>
      <c r="O1" s="477" t="s">
        <v>904</v>
      </c>
      <c r="P1" s="477" t="s">
        <v>905</v>
      </c>
      <c r="Q1" s="477" t="s">
        <v>906</v>
      </c>
      <c r="R1" s="203" t="s">
        <v>13</v>
      </c>
      <c r="S1" s="203" t="s">
        <v>14</v>
      </c>
      <c r="T1" s="330" t="s">
        <v>295</v>
      </c>
      <c r="U1" s="449" t="s">
        <v>295</v>
      </c>
    </row>
    <row r="2" spans="1:24" ht="35.25" customHeight="1" thickTop="1" thickBot="1" x14ac:dyDescent="0.3">
      <c r="A2" s="531" t="s">
        <v>825</v>
      </c>
      <c r="B2" s="532"/>
      <c r="C2" s="532"/>
      <c r="D2" s="532"/>
      <c r="E2" s="532"/>
      <c r="F2" s="532"/>
      <c r="G2" s="532"/>
      <c r="H2" s="532"/>
      <c r="I2" s="532"/>
      <c r="J2" s="532"/>
      <c r="K2" s="532"/>
      <c r="L2" s="532"/>
      <c r="M2" s="532"/>
      <c r="N2" s="532"/>
      <c r="O2" s="532"/>
      <c r="P2" s="532"/>
      <c r="Q2" s="532"/>
      <c r="R2" s="532"/>
      <c r="S2" s="533"/>
      <c r="T2" s="331"/>
    </row>
    <row r="3" spans="1:24" ht="183.75" customHeight="1" thickTop="1" thickBot="1" x14ac:dyDescent="0.3">
      <c r="A3" s="267" t="s">
        <v>258</v>
      </c>
      <c r="B3" s="269" t="s">
        <v>259</v>
      </c>
      <c r="C3" s="277" t="s">
        <v>563</v>
      </c>
      <c r="D3" s="277" t="s">
        <v>1198</v>
      </c>
      <c r="E3" s="277" t="s">
        <v>564</v>
      </c>
      <c r="F3" s="277" t="s">
        <v>565</v>
      </c>
      <c r="G3" s="277" t="s">
        <v>19</v>
      </c>
      <c r="H3" s="281" t="s">
        <v>207</v>
      </c>
      <c r="I3" s="269" t="s">
        <v>21</v>
      </c>
      <c r="J3" s="484" t="s">
        <v>21</v>
      </c>
      <c r="K3" s="278" t="s">
        <v>22</v>
      </c>
      <c r="L3" s="278" t="s">
        <v>23</v>
      </c>
      <c r="M3" s="270" t="s">
        <v>33</v>
      </c>
      <c r="N3" s="270" t="s">
        <v>33</v>
      </c>
      <c r="O3" s="270" t="s">
        <v>33</v>
      </c>
      <c r="P3" s="270" t="s">
        <v>33</v>
      </c>
      <c r="Q3" s="270" t="s">
        <v>33</v>
      </c>
      <c r="R3" s="278" t="s">
        <v>566</v>
      </c>
      <c r="S3" s="267" t="s">
        <v>26</v>
      </c>
      <c r="T3" s="332">
        <v>114</v>
      </c>
      <c r="U3" s="337">
        <v>104</v>
      </c>
    </row>
    <row r="4" spans="1:24" ht="106.5" thickTop="1" thickBot="1" x14ac:dyDescent="0.3">
      <c r="A4" s="267" t="s">
        <v>258</v>
      </c>
      <c r="B4" s="269" t="s">
        <v>259</v>
      </c>
      <c r="C4" s="277" t="s">
        <v>1199</v>
      </c>
      <c r="D4" s="277" t="s">
        <v>567</v>
      </c>
      <c r="E4" s="277" t="s">
        <v>568</v>
      </c>
      <c r="F4" s="277" t="s">
        <v>565</v>
      </c>
      <c r="G4" s="277" t="s">
        <v>19</v>
      </c>
      <c r="H4" s="281" t="s">
        <v>207</v>
      </c>
      <c r="I4" s="269" t="s">
        <v>21</v>
      </c>
      <c r="J4" s="484" t="s">
        <v>21</v>
      </c>
      <c r="K4" s="278" t="s">
        <v>22</v>
      </c>
      <c r="L4" s="278" t="s">
        <v>23</v>
      </c>
      <c r="M4" s="270" t="s">
        <v>569</v>
      </c>
      <c r="N4" s="270" t="s">
        <v>910</v>
      </c>
      <c r="O4" s="270" t="s">
        <v>1047</v>
      </c>
      <c r="P4" s="270" t="s">
        <v>925</v>
      </c>
      <c r="Q4" s="270" t="s">
        <v>925</v>
      </c>
      <c r="R4" s="278" t="s">
        <v>570</v>
      </c>
      <c r="S4" s="267" t="s">
        <v>26</v>
      </c>
      <c r="T4" s="332">
        <v>115</v>
      </c>
      <c r="U4" s="337">
        <v>105</v>
      </c>
    </row>
    <row r="5" spans="1:24" ht="91.5" thickTop="1" thickBot="1" x14ac:dyDescent="0.3">
      <c r="A5" s="267" t="s">
        <v>258</v>
      </c>
      <c r="B5" s="269" t="s">
        <v>259</v>
      </c>
      <c r="C5" s="277" t="s">
        <v>1200</v>
      </c>
      <c r="D5" s="277" t="s">
        <v>571</v>
      </c>
      <c r="E5" s="277" t="s">
        <v>568</v>
      </c>
      <c r="F5" s="277" t="s">
        <v>565</v>
      </c>
      <c r="G5" s="277" t="s">
        <v>19</v>
      </c>
      <c r="H5" s="281" t="s">
        <v>207</v>
      </c>
      <c r="I5" s="269" t="s">
        <v>21</v>
      </c>
      <c r="J5" s="484" t="s">
        <v>21</v>
      </c>
      <c r="K5" s="278" t="s">
        <v>22</v>
      </c>
      <c r="L5" s="278" t="s">
        <v>23</v>
      </c>
      <c r="M5" s="270" t="s">
        <v>1045</v>
      </c>
      <c r="N5" s="270" t="s">
        <v>910</v>
      </c>
      <c r="O5" s="270" t="s">
        <v>1046</v>
      </c>
      <c r="P5" s="270" t="s">
        <v>925</v>
      </c>
      <c r="Q5" s="270" t="s">
        <v>925</v>
      </c>
      <c r="R5" s="278" t="s">
        <v>572</v>
      </c>
      <c r="S5" s="267" t="s">
        <v>26</v>
      </c>
      <c r="T5" s="332">
        <v>116</v>
      </c>
      <c r="U5" s="337">
        <v>106</v>
      </c>
    </row>
    <row r="6" spans="1:24" ht="117.75" customHeight="1" thickTop="1" thickBot="1" x14ac:dyDescent="0.3">
      <c r="A6" s="267" t="s">
        <v>573</v>
      </c>
      <c r="B6" s="269" t="s">
        <v>259</v>
      </c>
      <c r="C6" s="277" t="s">
        <v>1201</v>
      </c>
      <c r="D6" s="277" t="s">
        <v>574</v>
      </c>
      <c r="E6" s="277" t="s">
        <v>574</v>
      </c>
      <c r="F6" s="277" t="s">
        <v>573</v>
      </c>
      <c r="G6" s="277" t="s">
        <v>19</v>
      </c>
      <c r="H6" s="281" t="s">
        <v>207</v>
      </c>
      <c r="I6" s="269" t="s">
        <v>21</v>
      </c>
      <c r="J6" s="484" t="s">
        <v>21</v>
      </c>
      <c r="K6" s="278" t="s">
        <v>22</v>
      </c>
      <c r="L6" s="278" t="s">
        <v>23</v>
      </c>
      <c r="M6" s="269" t="s">
        <v>574</v>
      </c>
      <c r="N6" s="269" t="s">
        <v>910</v>
      </c>
      <c r="O6" s="269" t="s">
        <v>1044</v>
      </c>
      <c r="P6" s="269" t="s">
        <v>925</v>
      </c>
      <c r="Q6" s="269" t="s">
        <v>925</v>
      </c>
      <c r="R6" s="278" t="s">
        <v>575</v>
      </c>
      <c r="S6" s="267" t="s">
        <v>26</v>
      </c>
      <c r="T6" s="332">
        <v>117</v>
      </c>
      <c r="U6" s="337">
        <v>107</v>
      </c>
    </row>
    <row r="7" spans="1:24" ht="166.5" thickTop="1" thickBot="1" x14ac:dyDescent="0.3">
      <c r="A7" s="268" t="s">
        <v>263</v>
      </c>
      <c r="B7" s="269" t="s">
        <v>259</v>
      </c>
      <c r="C7" s="269" t="s">
        <v>1202</v>
      </c>
      <c r="D7" s="269" t="s">
        <v>585</v>
      </c>
      <c r="E7" s="269" t="s">
        <v>586</v>
      </c>
      <c r="F7" s="269" t="s">
        <v>265</v>
      </c>
      <c r="G7" s="269" t="s">
        <v>19</v>
      </c>
      <c r="H7" s="274" t="s">
        <v>207</v>
      </c>
      <c r="I7" s="269" t="s">
        <v>21</v>
      </c>
      <c r="J7" s="484" t="s">
        <v>21</v>
      </c>
      <c r="K7" s="270" t="s">
        <v>22</v>
      </c>
      <c r="L7" s="270" t="s">
        <v>23</v>
      </c>
      <c r="M7" s="384" t="s">
        <v>587</v>
      </c>
      <c r="N7" s="384" t="s">
        <v>910</v>
      </c>
      <c r="O7" s="384" t="s">
        <v>942</v>
      </c>
      <c r="P7" s="384" t="s">
        <v>925</v>
      </c>
      <c r="Q7" s="384" t="s">
        <v>925</v>
      </c>
      <c r="R7" s="275" t="s">
        <v>588</v>
      </c>
      <c r="S7" s="268" t="s">
        <v>51</v>
      </c>
      <c r="T7" s="333">
        <v>120</v>
      </c>
      <c r="U7" s="337">
        <v>108</v>
      </c>
    </row>
    <row r="8" spans="1:24" ht="185.25" customHeight="1" thickTop="1" thickBot="1" x14ac:dyDescent="0.3">
      <c r="A8" s="268" t="s">
        <v>263</v>
      </c>
      <c r="B8" s="269" t="s">
        <v>259</v>
      </c>
      <c r="C8" s="269" t="s">
        <v>1203</v>
      </c>
      <c r="D8" s="269" t="s">
        <v>860</v>
      </c>
      <c r="E8" s="269" t="s">
        <v>1204</v>
      </c>
      <c r="F8" s="269" t="s">
        <v>1205</v>
      </c>
      <c r="G8" s="269" t="s">
        <v>19</v>
      </c>
      <c r="H8" s="269" t="s">
        <v>20</v>
      </c>
      <c r="I8" s="269" t="s">
        <v>21</v>
      </c>
      <c r="J8" s="484" t="s">
        <v>21</v>
      </c>
      <c r="K8" s="270" t="s">
        <v>22</v>
      </c>
      <c r="L8" s="270" t="s">
        <v>103</v>
      </c>
      <c r="M8" s="275" t="s">
        <v>861</v>
      </c>
      <c r="N8" s="275" t="s">
        <v>910</v>
      </c>
      <c r="O8" s="384" t="s">
        <v>1073</v>
      </c>
      <c r="P8" s="275" t="s">
        <v>925</v>
      </c>
      <c r="Q8" s="275" t="s">
        <v>925</v>
      </c>
      <c r="R8" s="275" t="s">
        <v>862</v>
      </c>
      <c r="S8" s="275" t="s">
        <v>51</v>
      </c>
      <c r="T8" s="334"/>
      <c r="U8" s="338">
        <v>109</v>
      </c>
      <c r="V8" s="335"/>
      <c r="X8" s="290"/>
    </row>
    <row r="9" spans="1:24" ht="166.5" thickTop="1" thickBot="1" x14ac:dyDescent="0.3">
      <c r="A9" s="267" t="s">
        <v>267</v>
      </c>
      <c r="B9" s="269" t="s">
        <v>259</v>
      </c>
      <c r="C9" s="277" t="s">
        <v>1206</v>
      </c>
      <c r="D9" s="277" t="s">
        <v>589</v>
      </c>
      <c r="E9" s="277" t="s">
        <v>590</v>
      </c>
      <c r="F9" s="277" t="s">
        <v>591</v>
      </c>
      <c r="G9" s="277" t="s">
        <v>19</v>
      </c>
      <c r="H9" s="281" t="s">
        <v>207</v>
      </c>
      <c r="I9" s="269" t="s">
        <v>21</v>
      </c>
      <c r="J9" s="484" t="s">
        <v>21</v>
      </c>
      <c r="K9" s="278" t="s">
        <v>22</v>
      </c>
      <c r="L9" s="278" t="s">
        <v>23</v>
      </c>
      <c r="M9" s="269" t="s">
        <v>301</v>
      </c>
      <c r="N9" s="269" t="s">
        <v>301</v>
      </c>
      <c r="O9" s="269" t="s">
        <v>301</v>
      </c>
      <c r="P9" s="269" t="s">
        <v>301</v>
      </c>
      <c r="Q9" s="269" t="s">
        <v>301</v>
      </c>
      <c r="R9" s="278" t="s">
        <v>592</v>
      </c>
      <c r="S9" s="267" t="s">
        <v>26</v>
      </c>
      <c r="T9" s="332">
        <v>121</v>
      </c>
      <c r="U9" s="337">
        <v>110</v>
      </c>
    </row>
    <row r="10" spans="1:24" ht="121.5" thickTop="1" thickBot="1" x14ac:dyDescent="0.3">
      <c r="A10" s="267" t="s">
        <v>267</v>
      </c>
      <c r="B10" s="269" t="s">
        <v>259</v>
      </c>
      <c r="C10" s="277" t="s">
        <v>1207</v>
      </c>
      <c r="D10" s="277" t="s">
        <v>593</v>
      </c>
      <c r="E10" s="277" t="s">
        <v>594</v>
      </c>
      <c r="F10" s="277" t="s">
        <v>595</v>
      </c>
      <c r="G10" s="277" t="s">
        <v>19</v>
      </c>
      <c r="H10" s="281" t="s">
        <v>207</v>
      </c>
      <c r="I10" s="269" t="s">
        <v>21</v>
      </c>
      <c r="J10" s="484" t="s">
        <v>21</v>
      </c>
      <c r="K10" s="278" t="s">
        <v>22</v>
      </c>
      <c r="L10" s="278" t="s">
        <v>23</v>
      </c>
      <c r="M10" s="270" t="s">
        <v>33</v>
      </c>
      <c r="N10" s="270" t="s">
        <v>33</v>
      </c>
      <c r="O10" s="270" t="s">
        <v>33</v>
      </c>
      <c r="P10" s="270" t="s">
        <v>33</v>
      </c>
      <c r="Q10" s="270" t="s">
        <v>33</v>
      </c>
      <c r="R10" s="278" t="s">
        <v>270</v>
      </c>
      <c r="S10" s="267" t="s">
        <v>26</v>
      </c>
      <c r="T10" s="332">
        <v>122</v>
      </c>
      <c r="U10" s="337">
        <v>111</v>
      </c>
    </row>
    <row r="11" spans="1:24" ht="121.5" thickTop="1" thickBot="1" x14ac:dyDescent="0.3">
      <c r="A11" s="267" t="s">
        <v>267</v>
      </c>
      <c r="B11" s="269" t="s">
        <v>259</v>
      </c>
      <c r="C11" s="277" t="s">
        <v>1208</v>
      </c>
      <c r="D11" s="283">
        <v>1</v>
      </c>
      <c r="E11" s="283">
        <v>1</v>
      </c>
      <c r="F11" s="277" t="s">
        <v>596</v>
      </c>
      <c r="G11" s="277" t="s">
        <v>19</v>
      </c>
      <c r="H11" s="281" t="s">
        <v>207</v>
      </c>
      <c r="I11" s="269" t="s">
        <v>21</v>
      </c>
      <c r="J11" s="277" t="s">
        <v>21</v>
      </c>
      <c r="K11" s="278" t="s">
        <v>22</v>
      </c>
      <c r="L11" s="278" t="s">
        <v>23</v>
      </c>
      <c r="M11" s="269" t="s">
        <v>301</v>
      </c>
      <c r="N11" s="269" t="s">
        <v>33</v>
      </c>
      <c r="O11" s="269" t="s">
        <v>33</v>
      </c>
      <c r="P11" s="269" t="s">
        <v>33</v>
      </c>
      <c r="Q11" s="269" t="s">
        <v>33</v>
      </c>
      <c r="R11" s="278" t="s">
        <v>598</v>
      </c>
      <c r="S11" s="267" t="s">
        <v>26</v>
      </c>
      <c r="T11" s="332">
        <v>123</v>
      </c>
      <c r="U11" s="337">
        <v>112</v>
      </c>
    </row>
    <row r="12" spans="1:24" ht="76.5" thickTop="1" thickBot="1" x14ac:dyDescent="0.3">
      <c r="A12" s="267" t="s">
        <v>267</v>
      </c>
      <c r="B12" s="269" t="s">
        <v>259</v>
      </c>
      <c r="C12" s="277" t="s">
        <v>599</v>
      </c>
      <c r="D12" s="291">
        <v>7</v>
      </c>
      <c r="E12" s="291">
        <v>7</v>
      </c>
      <c r="F12" s="277" t="s">
        <v>600</v>
      </c>
      <c r="G12" s="277" t="s">
        <v>19</v>
      </c>
      <c r="H12" s="274" t="s">
        <v>207</v>
      </c>
      <c r="I12" s="269" t="s">
        <v>21</v>
      </c>
      <c r="J12" s="484" t="s">
        <v>21</v>
      </c>
      <c r="K12" s="278" t="s">
        <v>22</v>
      </c>
      <c r="L12" s="278" t="s">
        <v>23</v>
      </c>
      <c r="M12" s="270" t="s">
        <v>33</v>
      </c>
      <c r="N12" s="269" t="s">
        <v>33</v>
      </c>
      <c r="O12" s="269" t="s">
        <v>33</v>
      </c>
      <c r="P12" s="269" t="s">
        <v>33</v>
      </c>
      <c r="Q12" s="269" t="s">
        <v>33</v>
      </c>
      <c r="R12" s="278" t="s">
        <v>601</v>
      </c>
      <c r="S12" s="267" t="s">
        <v>26</v>
      </c>
      <c r="T12" s="332">
        <v>124</v>
      </c>
      <c r="U12" s="337">
        <v>113</v>
      </c>
    </row>
    <row r="13" spans="1:24" ht="121.5" thickTop="1" thickBot="1" x14ac:dyDescent="0.3">
      <c r="A13" s="267" t="s">
        <v>267</v>
      </c>
      <c r="B13" s="269" t="s">
        <v>259</v>
      </c>
      <c r="C13" s="277" t="s">
        <v>602</v>
      </c>
      <c r="D13" s="292">
        <v>4</v>
      </c>
      <c r="E13" s="292">
        <v>4</v>
      </c>
      <c r="F13" s="277" t="s">
        <v>603</v>
      </c>
      <c r="G13" s="277" t="s">
        <v>19</v>
      </c>
      <c r="H13" s="274" t="s">
        <v>207</v>
      </c>
      <c r="I13" s="269" t="s">
        <v>21</v>
      </c>
      <c r="J13" s="484" t="s">
        <v>21</v>
      </c>
      <c r="K13" s="278" t="s">
        <v>22</v>
      </c>
      <c r="L13" s="278" t="s">
        <v>23</v>
      </c>
      <c r="M13" s="271" t="s">
        <v>597</v>
      </c>
      <c r="N13" s="271" t="s">
        <v>910</v>
      </c>
      <c r="O13" s="271" t="s">
        <v>40</v>
      </c>
      <c r="P13" s="385" t="s">
        <v>925</v>
      </c>
      <c r="Q13" s="271" t="s">
        <v>925</v>
      </c>
      <c r="R13" s="278" t="s">
        <v>604</v>
      </c>
      <c r="S13" s="267" t="s">
        <v>26</v>
      </c>
      <c r="T13" s="332">
        <v>125</v>
      </c>
      <c r="U13" s="337">
        <v>114</v>
      </c>
    </row>
    <row r="14" spans="1:24" ht="91.5" thickTop="1" thickBot="1" x14ac:dyDescent="0.3">
      <c r="A14" s="267" t="s">
        <v>267</v>
      </c>
      <c r="B14" s="269" t="s">
        <v>259</v>
      </c>
      <c r="C14" s="277" t="s">
        <v>1209</v>
      </c>
      <c r="D14" s="292">
        <v>1</v>
      </c>
      <c r="E14" s="292">
        <v>1</v>
      </c>
      <c r="F14" s="277" t="s">
        <v>605</v>
      </c>
      <c r="G14" s="277" t="s">
        <v>19</v>
      </c>
      <c r="H14" s="281" t="s">
        <v>207</v>
      </c>
      <c r="I14" s="269" t="s">
        <v>21</v>
      </c>
      <c r="J14" s="484" t="s">
        <v>21</v>
      </c>
      <c r="K14" s="278" t="s">
        <v>22</v>
      </c>
      <c r="L14" s="278" t="s">
        <v>23</v>
      </c>
      <c r="M14" s="385">
        <v>2</v>
      </c>
      <c r="N14" s="385" t="s">
        <v>910</v>
      </c>
      <c r="O14" s="385">
        <v>2</v>
      </c>
      <c r="P14" s="385" t="s">
        <v>925</v>
      </c>
      <c r="Q14" s="385" t="s">
        <v>925</v>
      </c>
      <c r="R14" s="278" t="s">
        <v>606</v>
      </c>
      <c r="S14" s="267" t="s">
        <v>26</v>
      </c>
      <c r="T14" s="332">
        <v>126</v>
      </c>
      <c r="U14" s="337">
        <v>115</v>
      </c>
    </row>
    <row r="15" spans="1:24" ht="76.5" thickTop="1" thickBot="1" x14ac:dyDescent="0.3">
      <c r="A15" s="268" t="s">
        <v>271</v>
      </c>
      <c r="B15" s="269" t="s">
        <v>259</v>
      </c>
      <c r="C15" s="207" t="s">
        <v>1136</v>
      </c>
      <c r="D15" s="269" t="s">
        <v>607</v>
      </c>
      <c r="E15" s="269" t="s">
        <v>608</v>
      </c>
      <c r="F15" s="207" t="s">
        <v>609</v>
      </c>
      <c r="G15" s="269" t="s">
        <v>274</v>
      </c>
      <c r="H15" s="281" t="s">
        <v>207</v>
      </c>
      <c r="I15" s="209">
        <v>500000</v>
      </c>
      <c r="J15" s="209">
        <v>0</v>
      </c>
      <c r="K15" s="278" t="s">
        <v>22</v>
      </c>
      <c r="L15" s="278" t="s">
        <v>23</v>
      </c>
      <c r="M15" s="385">
        <v>1</v>
      </c>
      <c r="N15" s="385" t="s">
        <v>910</v>
      </c>
      <c r="O15" s="385">
        <v>1</v>
      </c>
      <c r="P15" s="385" t="s">
        <v>925</v>
      </c>
      <c r="Q15" s="385" t="s">
        <v>925</v>
      </c>
      <c r="R15" s="270" t="s">
        <v>839</v>
      </c>
      <c r="S15" s="268" t="s">
        <v>51</v>
      </c>
      <c r="T15" s="332">
        <v>127</v>
      </c>
      <c r="U15" s="337">
        <v>116</v>
      </c>
    </row>
    <row r="16" spans="1:24" ht="76.5" thickTop="1" thickBot="1" x14ac:dyDescent="0.3">
      <c r="A16" s="268" t="s">
        <v>271</v>
      </c>
      <c r="B16" s="269" t="s">
        <v>259</v>
      </c>
      <c r="C16" s="269" t="s">
        <v>1210</v>
      </c>
      <c r="D16" s="269" t="s">
        <v>610</v>
      </c>
      <c r="E16" s="269" t="s">
        <v>611</v>
      </c>
      <c r="F16" s="269" t="s">
        <v>612</v>
      </c>
      <c r="G16" s="269" t="s">
        <v>613</v>
      </c>
      <c r="H16" s="274" t="s">
        <v>207</v>
      </c>
      <c r="I16" s="270">
        <v>125896.47</v>
      </c>
      <c r="J16" s="278">
        <v>125896.47</v>
      </c>
      <c r="K16" s="278" t="s">
        <v>22</v>
      </c>
      <c r="L16" s="278" t="s">
        <v>23</v>
      </c>
      <c r="M16" s="385">
        <v>1</v>
      </c>
      <c r="N16" s="385" t="s">
        <v>910</v>
      </c>
      <c r="O16" s="385">
        <v>1</v>
      </c>
      <c r="P16" s="385" t="s">
        <v>925</v>
      </c>
      <c r="Q16" s="385" t="s">
        <v>925</v>
      </c>
      <c r="R16" s="270" t="s">
        <v>614</v>
      </c>
      <c r="S16" s="268" t="s">
        <v>51</v>
      </c>
      <c r="T16" s="332">
        <v>128</v>
      </c>
      <c r="U16" s="337">
        <v>117</v>
      </c>
    </row>
    <row r="17" spans="1:21" ht="114.75" customHeight="1" thickTop="1" thickBot="1" x14ac:dyDescent="0.3">
      <c r="A17" s="268" t="s">
        <v>271</v>
      </c>
      <c r="B17" s="269" t="s">
        <v>259</v>
      </c>
      <c r="C17" s="269" t="s">
        <v>1211</v>
      </c>
      <c r="D17" s="269" t="s">
        <v>610</v>
      </c>
      <c r="E17" s="269" t="s">
        <v>615</v>
      </c>
      <c r="F17" s="269" t="s">
        <v>616</v>
      </c>
      <c r="G17" s="269" t="s">
        <v>274</v>
      </c>
      <c r="H17" s="274" t="s">
        <v>207</v>
      </c>
      <c r="I17" s="209">
        <v>150000</v>
      </c>
      <c r="J17" s="209">
        <v>0</v>
      </c>
      <c r="K17" s="278" t="s">
        <v>22</v>
      </c>
      <c r="L17" s="278" t="s">
        <v>23</v>
      </c>
      <c r="M17" s="270" t="s">
        <v>617</v>
      </c>
      <c r="N17" s="270" t="s">
        <v>911</v>
      </c>
      <c r="O17" s="270" t="s">
        <v>1027</v>
      </c>
      <c r="P17" s="270" t="s">
        <v>1028</v>
      </c>
      <c r="Q17" s="270" t="s">
        <v>1029</v>
      </c>
      <c r="R17" s="270" t="s">
        <v>618</v>
      </c>
      <c r="S17" s="268" t="s">
        <v>51</v>
      </c>
      <c r="T17" s="332">
        <v>129</v>
      </c>
      <c r="U17" s="337">
        <v>118</v>
      </c>
    </row>
    <row r="18" spans="1:21" ht="115.5" customHeight="1" thickTop="1" thickBot="1" x14ac:dyDescent="0.3">
      <c r="A18" s="268" t="s">
        <v>271</v>
      </c>
      <c r="B18" s="269" t="s">
        <v>259</v>
      </c>
      <c r="C18" s="269" t="s">
        <v>1016</v>
      </c>
      <c r="D18" s="269" t="s">
        <v>619</v>
      </c>
      <c r="E18" s="269" t="s">
        <v>620</v>
      </c>
      <c r="F18" s="269" t="s">
        <v>621</v>
      </c>
      <c r="G18" s="269" t="s">
        <v>274</v>
      </c>
      <c r="H18" s="274" t="s">
        <v>207</v>
      </c>
      <c r="I18" s="227">
        <v>50000</v>
      </c>
      <c r="J18" s="209">
        <v>0</v>
      </c>
      <c r="K18" s="270" t="s">
        <v>22</v>
      </c>
      <c r="L18" s="270" t="s">
        <v>80</v>
      </c>
      <c r="M18" s="270" t="s">
        <v>622</v>
      </c>
      <c r="N18" s="270" t="s">
        <v>911</v>
      </c>
      <c r="O18" s="270" t="s">
        <v>1074</v>
      </c>
      <c r="P18" s="270" t="s">
        <v>1028</v>
      </c>
      <c r="Q18" s="270" t="s">
        <v>1030</v>
      </c>
      <c r="R18" s="270" t="s">
        <v>623</v>
      </c>
      <c r="S18" s="268" t="s">
        <v>51</v>
      </c>
      <c r="T18" s="333">
        <v>130</v>
      </c>
      <c r="U18" s="337">
        <v>119</v>
      </c>
    </row>
    <row r="19" spans="1:21" ht="121.5" thickTop="1" thickBot="1" x14ac:dyDescent="0.3">
      <c r="A19" s="268" t="s">
        <v>271</v>
      </c>
      <c r="B19" s="269" t="s">
        <v>259</v>
      </c>
      <c r="C19" s="358" t="s">
        <v>1137</v>
      </c>
      <c r="D19" s="269" t="s">
        <v>1212</v>
      </c>
      <c r="E19" s="358" t="s">
        <v>624</v>
      </c>
      <c r="F19" s="358" t="s">
        <v>624</v>
      </c>
      <c r="G19" s="269" t="s">
        <v>19</v>
      </c>
      <c r="H19" s="274" t="s">
        <v>207</v>
      </c>
      <c r="I19" s="227">
        <v>230000</v>
      </c>
      <c r="J19" s="209">
        <v>136064.4</v>
      </c>
      <c r="K19" s="270" t="s">
        <v>22</v>
      </c>
      <c r="L19" s="270" t="s">
        <v>80</v>
      </c>
      <c r="M19" s="270" t="s">
        <v>625</v>
      </c>
      <c r="N19" s="270" t="s">
        <v>910</v>
      </c>
      <c r="O19" s="270" t="s">
        <v>1075</v>
      </c>
      <c r="P19" s="270" t="s">
        <v>925</v>
      </c>
      <c r="Q19" s="270" t="s">
        <v>925</v>
      </c>
      <c r="R19" s="270" t="s">
        <v>840</v>
      </c>
      <c r="S19" s="268"/>
      <c r="T19" s="332">
        <v>140</v>
      </c>
      <c r="U19" s="337">
        <v>120</v>
      </c>
    </row>
    <row r="20" spans="1:21" ht="76.5" thickTop="1" thickBot="1" x14ac:dyDescent="0.3">
      <c r="A20" s="268" t="s">
        <v>271</v>
      </c>
      <c r="B20" s="269" t="s">
        <v>259</v>
      </c>
      <c r="C20" s="358" t="s">
        <v>1138</v>
      </c>
      <c r="D20" s="269" t="s">
        <v>626</v>
      </c>
      <c r="E20" s="358" t="s">
        <v>627</v>
      </c>
      <c r="F20" s="358" t="s">
        <v>628</v>
      </c>
      <c r="G20" s="269" t="s">
        <v>19</v>
      </c>
      <c r="H20" s="274" t="s">
        <v>207</v>
      </c>
      <c r="I20" s="227">
        <v>150000</v>
      </c>
      <c r="J20" s="209">
        <v>0</v>
      </c>
      <c r="K20" s="270" t="s">
        <v>22</v>
      </c>
      <c r="L20" s="289" t="s">
        <v>103</v>
      </c>
      <c r="M20" s="270" t="s">
        <v>629</v>
      </c>
      <c r="N20" s="270" t="s">
        <v>910</v>
      </c>
      <c r="O20" s="270" t="s">
        <v>1076</v>
      </c>
      <c r="P20" s="270" t="s">
        <v>925</v>
      </c>
      <c r="Q20" s="270" t="s">
        <v>925</v>
      </c>
      <c r="R20" s="270" t="s">
        <v>841</v>
      </c>
      <c r="S20" s="268"/>
      <c r="T20" s="332">
        <v>150</v>
      </c>
      <c r="U20" s="337">
        <v>121</v>
      </c>
    </row>
    <row r="21" spans="1:21" ht="124.5" customHeight="1" thickTop="1" thickBot="1" x14ac:dyDescent="0.3">
      <c r="A21" s="268" t="s">
        <v>271</v>
      </c>
      <c r="B21" s="269" t="s">
        <v>259</v>
      </c>
      <c r="C21" s="358" t="s">
        <v>1139</v>
      </c>
      <c r="D21" s="269" t="s">
        <v>33</v>
      </c>
      <c r="E21" s="358" t="s">
        <v>630</v>
      </c>
      <c r="F21" s="358" t="s">
        <v>631</v>
      </c>
      <c r="G21" s="269" t="s">
        <v>19</v>
      </c>
      <c r="H21" s="274" t="s">
        <v>207</v>
      </c>
      <c r="I21" s="227">
        <v>200000</v>
      </c>
      <c r="J21" s="209">
        <v>0</v>
      </c>
      <c r="K21" s="270" t="s">
        <v>22</v>
      </c>
      <c r="L21" s="289" t="s">
        <v>632</v>
      </c>
      <c r="M21" s="270" t="s">
        <v>633</v>
      </c>
      <c r="N21" s="270" t="s">
        <v>911</v>
      </c>
      <c r="O21" s="270" t="s">
        <v>1077</v>
      </c>
      <c r="P21" s="270" t="s">
        <v>1028</v>
      </c>
      <c r="Q21" s="270" t="s">
        <v>1029</v>
      </c>
      <c r="R21" s="270" t="s">
        <v>841</v>
      </c>
      <c r="S21" s="268"/>
      <c r="T21" s="332">
        <v>151</v>
      </c>
      <c r="U21" s="337">
        <v>122</v>
      </c>
    </row>
    <row r="22" spans="1:21" ht="91.5" thickTop="1" thickBot="1" x14ac:dyDescent="0.3">
      <c r="A22" s="268" t="s">
        <v>271</v>
      </c>
      <c r="B22" s="269" t="s">
        <v>259</v>
      </c>
      <c r="C22" s="358" t="s">
        <v>1213</v>
      </c>
      <c r="D22" s="269" t="s">
        <v>634</v>
      </c>
      <c r="E22" s="358" t="s">
        <v>635</v>
      </c>
      <c r="F22" s="358" t="s">
        <v>635</v>
      </c>
      <c r="G22" s="269" t="s">
        <v>19</v>
      </c>
      <c r="H22" s="274" t="s">
        <v>207</v>
      </c>
      <c r="I22" s="227">
        <v>500000</v>
      </c>
      <c r="J22" s="209">
        <v>0</v>
      </c>
      <c r="K22" s="270" t="s">
        <v>22</v>
      </c>
      <c r="L22" s="289" t="s">
        <v>632</v>
      </c>
      <c r="M22" s="270" t="s">
        <v>636</v>
      </c>
      <c r="N22" s="270" t="s">
        <v>910</v>
      </c>
      <c r="O22" s="270" t="s">
        <v>1078</v>
      </c>
      <c r="P22" s="270" t="s">
        <v>925</v>
      </c>
      <c r="Q22" s="270" t="s">
        <v>925</v>
      </c>
      <c r="R22" s="270" t="s">
        <v>842</v>
      </c>
      <c r="S22" s="268"/>
      <c r="T22" s="332">
        <v>152</v>
      </c>
      <c r="U22" s="337">
        <v>123</v>
      </c>
    </row>
    <row r="23" spans="1:21" ht="76.5" hidden="1" thickTop="1" thickBot="1" x14ac:dyDescent="0.3">
      <c r="A23" s="268" t="s">
        <v>271</v>
      </c>
      <c r="B23" s="269" t="s">
        <v>259</v>
      </c>
      <c r="C23" s="358" t="s">
        <v>1140</v>
      </c>
      <c r="D23" s="269" t="s">
        <v>1141</v>
      </c>
      <c r="E23" s="358" t="s">
        <v>1147</v>
      </c>
      <c r="F23" s="269" t="s">
        <v>901</v>
      </c>
      <c r="G23" s="269" t="s">
        <v>19</v>
      </c>
      <c r="H23" s="274" t="s">
        <v>207</v>
      </c>
      <c r="I23" s="227">
        <v>60000</v>
      </c>
      <c r="J23" s="209"/>
      <c r="K23" s="270" t="s">
        <v>22</v>
      </c>
      <c r="L23" s="289" t="s">
        <v>632</v>
      </c>
      <c r="M23" s="307"/>
      <c r="N23" s="313"/>
      <c r="O23" s="313"/>
      <c r="P23" s="313"/>
      <c r="Q23" s="313"/>
      <c r="R23" s="270"/>
      <c r="S23" s="268"/>
      <c r="T23" s="332"/>
    </row>
    <row r="24" spans="1:21" ht="100.5" customHeight="1" thickTop="1" thickBot="1" x14ac:dyDescent="0.3">
      <c r="A24" s="268" t="s">
        <v>271</v>
      </c>
      <c r="B24" s="269" t="s">
        <v>259</v>
      </c>
      <c r="C24" s="358" t="s">
        <v>1214</v>
      </c>
      <c r="D24" s="269" t="s">
        <v>1159</v>
      </c>
      <c r="E24" s="358" t="s">
        <v>637</v>
      </c>
      <c r="F24" s="358" t="s">
        <v>637</v>
      </c>
      <c r="G24" s="269" t="s">
        <v>19</v>
      </c>
      <c r="H24" s="274" t="s">
        <v>207</v>
      </c>
      <c r="I24" s="227" t="s">
        <v>21</v>
      </c>
      <c r="J24" s="209" t="s">
        <v>21</v>
      </c>
      <c r="K24" s="270" t="s">
        <v>22</v>
      </c>
      <c r="L24" s="289" t="s">
        <v>632</v>
      </c>
      <c r="M24" s="270" t="s">
        <v>941</v>
      </c>
      <c r="N24" s="270" t="s">
        <v>1013</v>
      </c>
      <c r="O24" s="270" t="s">
        <v>1079</v>
      </c>
      <c r="P24" s="270" t="s">
        <v>925</v>
      </c>
      <c r="Q24" s="270" t="s">
        <v>925</v>
      </c>
      <c r="R24" s="270" t="s">
        <v>902</v>
      </c>
      <c r="S24" s="268"/>
      <c r="T24" s="332"/>
      <c r="U24" s="337">
        <v>124</v>
      </c>
    </row>
    <row r="25" spans="1:21" ht="91.5" thickTop="1" thickBot="1" x14ac:dyDescent="0.3">
      <c r="A25" s="268" t="s">
        <v>277</v>
      </c>
      <c r="B25" s="269" t="s">
        <v>259</v>
      </c>
      <c r="C25" s="269" t="s">
        <v>638</v>
      </c>
      <c r="D25" s="269">
        <v>15</v>
      </c>
      <c r="E25" s="269">
        <v>6</v>
      </c>
      <c r="F25" s="269" t="s">
        <v>639</v>
      </c>
      <c r="G25" s="269" t="s">
        <v>274</v>
      </c>
      <c r="H25" s="274" t="s">
        <v>207</v>
      </c>
      <c r="I25" s="227">
        <v>200000</v>
      </c>
      <c r="J25" s="209">
        <v>0</v>
      </c>
      <c r="K25" s="270" t="s">
        <v>46</v>
      </c>
      <c r="L25" s="270" t="s">
        <v>632</v>
      </c>
      <c r="M25" s="270" t="s">
        <v>941</v>
      </c>
      <c r="N25" s="270" t="s">
        <v>911</v>
      </c>
      <c r="O25" s="270" t="s">
        <v>1080</v>
      </c>
      <c r="P25" s="270" t="s">
        <v>1012</v>
      </c>
      <c r="Q25" s="270" t="s">
        <v>968</v>
      </c>
      <c r="R25" s="270" t="s">
        <v>843</v>
      </c>
      <c r="S25" s="268" t="s">
        <v>51</v>
      </c>
      <c r="T25" s="332">
        <v>153</v>
      </c>
      <c r="U25" s="337">
        <v>125</v>
      </c>
    </row>
    <row r="26" spans="1:21" ht="76.5" thickTop="1" thickBot="1" x14ac:dyDescent="0.3">
      <c r="A26" s="268" t="s">
        <v>277</v>
      </c>
      <c r="B26" s="269" t="s">
        <v>259</v>
      </c>
      <c r="C26" s="269" t="s">
        <v>640</v>
      </c>
      <c r="D26" s="269">
        <v>25</v>
      </c>
      <c r="E26" s="269">
        <v>24</v>
      </c>
      <c r="F26" s="269" t="s">
        <v>641</v>
      </c>
      <c r="G26" s="269" t="s">
        <v>19</v>
      </c>
      <c r="H26" s="274" t="s">
        <v>207</v>
      </c>
      <c r="I26" s="269" t="s">
        <v>21</v>
      </c>
      <c r="J26" s="209" t="s">
        <v>21</v>
      </c>
      <c r="K26" s="270" t="s">
        <v>46</v>
      </c>
      <c r="L26" s="270" t="s">
        <v>23</v>
      </c>
      <c r="M26" s="386">
        <v>1</v>
      </c>
      <c r="N26" s="386" t="s">
        <v>910</v>
      </c>
      <c r="O26" s="386" t="s">
        <v>939</v>
      </c>
      <c r="P26" s="386" t="s">
        <v>925</v>
      </c>
      <c r="Q26" s="386" t="s">
        <v>925</v>
      </c>
      <c r="R26" s="269" t="s">
        <v>280</v>
      </c>
      <c r="S26" s="268" t="s">
        <v>51</v>
      </c>
      <c r="T26" s="332">
        <v>156</v>
      </c>
      <c r="U26" s="337">
        <v>126</v>
      </c>
    </row>
    <row r="27" spans="1:21" ht="76.5" thickTop="1" thickBot="1" x14ac:dyDescent="0.3">
      <c r="A27" s="268" t="s">
        <v>281</v>
      </c>
      <c r="B27" s="269" t="s">
        <v>259</v>
      </c>
      <c r="C27" s="269" t="s">
        <v>1215</v>
      </c>
      <c r="D27" s="269">
        <v>1</v>
      </c>
      <c r="E27" s="269" t="s">
        <v>1216</v>
      </c>
      <c r="F27" s="269" t="s">
        <v>1217</v>
      </c>
      <c r="G27" s="269" t="s">
        <v>19</v>
      </c>
      <c r="H27" s="281" t="s">
        <v>207</v>
      </c>
      <c r="I27" s="269" t="s">
        <v>21</v>
      </c>
      <c r="J27" s="209" t="s">
        <v>21</v>
      </c>
      <c r="K27" s="270" t="s">
        <v>46</v>
      </c>
      <c r="L27" s="270" t="s">
        <v>23</v>
      </c>
      <c r="M27" s="386">
        <v>6</v>
      </c>
      <c r="N27" s="386" t="s">
        <v>910</v>
      </c>
      <c r="O27" s="386" t="s">
        <v>940</v>
      </c>
      <c r="P27" s="386" t="s">
        <v>925</v>
      </c>
      <c r="Q27" s="386" t="s">
        <v>925</v>
      </c>
      <c r="R27" s="269" t="s">
        <v>280</v>
      </c>
      <c r="S27" s="268" t="s">
        <v>51</v>
      </c>
      <c r="T27" s="332">
        <v>157</v>
      </c>
      <c r="U27" s="337">
        <v>127</v>
      </c>
    </row>
    <row r="28" spans="1:21" ht="76.5" thickTop="1" thickBot="1" x14ac:dyDescent="0.3">
      <c r="A28" s="268" t="s">
        <v>281</v>
      </c>
      <c r="B28" s="269" t="s">
        <v>259</v>
      </c>
      <c r="C28" s="269" t="s">
        <v>645</v>
      </c>
      <c r="D28" s="269"/>
      <c r="E28" s="269" t="s">
        <v>646</v>
      </c>
      <c r="F28" s="269" t="s">
        <v>647</v>
      </c>
      <c r="G28" s="269" t="s">
        <v>19</v>
      </c>
      <c r="H28" s="274" t="s">
        <v>207</v>
      </c>
      <c r="I28" s="269" t="s">
        <v>21</v>
      </c>
      <c r="J28" s="209" t="s">
        <v>21</v>
      </c>
      <c r="K28" s="270" t="s">
        <v>46</v>
      </c>
      <c r="L28" s="270" t="s">
        <v>642</v>
      </c>
      <c r="M28" s="270" t="s">
        <v>643</v>
      </c>
      <c r="N28" s="269" t="s">
        <v>910</v>
      </c>
      <c r="O28" s="269" t="s">
        <v>1081</v>
      </c>
      <c r="P28" s="270" t="s">
        <v>925</v>
      </c>
      <c r="Q28" s="270" t="s">
        <v>925</v>
      </c>
      <c r="R28" s="269" t="s">
        <v>644</v>
      </c>
      <c r="S28" s="270" t="s">
        <v>51</v>
      </c>
      <c r="T28" s="332">
        <v>158</v>
      </c>
      <c r="U28" s="337">
        <v>128</v>
      </c>
    </row>
    <row r="29" spans="1:21" ht="87" customHeight="1" thickTop="1" thickBot="1" x14ac:dyDescent="0.3">
      <c r="A29" s="267" t="s">
        <v>281</v>
      </c>
      <c r="B29" s="277" t="s">
        <v>259</v>
      </c>
      <c r="C29" s="207" t="s">
        <v>877</v>
      </c>
      <c r="D29" s="277" t="s">
        <v>1143</v>
      </c>
      <c r="E29" s="207" t="s">
        <v>1148</v>
      </c>
      <c r="F29" s="207" t="s">
        <v>877</v>
      </c>
      <c r="G29" s="269" t="s">
        <v>274</v>
      </c>
      <c r="H29" s="274" t="s">
        <v>207</v>
      </c>
      <c r="I29" s="269" t="s">
        <v>21</v>
      </c>
      <c r="J29" s="209" t="s">
        <v>21</v>
      </c>
      <c r="K29" s="270" t="s">
        <v>46</v>
      </c>
      <c r="L29" s="270" t="s">
        <v>642</v>
      </c>
      <c r="M29" s="387" t="s">
        <v>648</v>
      </c>
      <c r="N29" s="269" t="s">
        <v>910</v>
      </c>
      <c r="O29" s="269" t="s">
        <v>1014</v>
      </c>
      <c r="P29" s="270" t="s">
        <v>925</v>
      </c>
      <c r="Q29" s="270" t="s">
        <v>925</v>
      </c>
      <c r="R29" s="269" t="s">
        <v>649</v>
      </c>
      <c r="S29" s="268" t="s">
        <v>51</v>
      </c>
      <c r="T29" s="333">
        <v>159</v>
      </c>
      <c r="U29" s="337">
        <v>129</v>
      </c>
    </row>
    <row r="30" spans="1:21" ht="87" customHeight="1" thickTop="1" thickBot="1" x14ac:dyDescent="0.3">
      <c r="A30" s="268" t="s">
        <v>287</v>
      </c>
      <c r="B30" s="269" t="s">
        <v>259</v>
      </c>
      <c r="C30" s="269" t="s">
        <v>576</v>
      </c>
      <c r="D30" s="269" t="s">
        <v>863</v>
      </c>
      <c r="E30" s="269" t="s">
        <v>577</v>
      </c>
      <c r="F30" s="269" t="s">
        <v>578</v>
      </c>
      <c r="G30" s="277" t="s">
        <v>274</v>
      </c>
      <c r="H30" s="281" t="s">
        <v>207</v>
      </c>
      <c r="I30" s="209">
        <v>60000</v>
      </c>
      <c r="J30" s="278" t="e">
        <f>-M30N/A</f>
        <v>#NAME?</v>
      </c>
      <c r="K30" s="278" t="s">
        <v>22</v>
      </c>
      <c r="L30" s="278" t="s">
        <v>23</v>
      </c>
      <c r="M30" s="387" t="s">
        <v>33</v>
      </c>
      <c r="N30" s="387" t="s">
        <v>33</v>
      </c>
      <c r="O30" s="387" t="s">
        <v>33</v>
      </c>
      <c r="P30" s="387" t="s">
        <v>33</v>
      </c>
      <c r="Q30" s="387" t="s">
        <v>33</v>
      </c>
      <c r="R30" s="278" t="s">
        <v>1149</v>
      </c>
      <c r="S30" s="268" t="s">
        <v>51</v>
      </c>
      <c r="T30" s="333"/>
      <c r="U30" s="337">
        <v>130</v>
      </c>
    </row>
    <row r="31" spans="1:21" ht="154.5" customHeight="1" thickTop="1" thickBot="1" x14ac:dyDescent="0.3">
      <c r="A31" s="268" t="s">
        <v>287</v>
      </c>
      <c r="B31" s="269" t="s">
        <v>259</v>
      </c>
      <c r="C31" s="269" t="s">
        <v>581</v>
      </c>
      <c r="D31" s="269">
        <v>456</v>
      </c>
      <c r="E31" s="269">
        <v>456</v>
      </c>
      <c r="F31" s="269" t="s">
        <v>582</v>
      </c>
      <c r="G31" s="269" t="s">
        <v>19</v>
      </c>
      <c r="H31" s="281" t="s">
        <v>207</v>
      </c>
      <c r="I31" s="269" t="s">
        <v>21</v>
      </c>
      <c r="J31" s="209" t="s">
        <v>21</v>
      </c>
      <c r="K31" s="278" t="s">
        <v>22</v>
      </c>
      <c r="L31" s="278" t="s">
        <v>23</v>
      </c>
      <c r="M31" s="269" t="s">
        <v>579</v>
      </c>
      <c r="N31" s="269" t="s">
        <v>910</v>
      </c>
      <c r="O31" s="269" t="s">
        <v>1082</v>
      </c>
      <c r="P31" s="269" t="s">
        <v>925</v>
      </c>
      <c r="Q31" s="269" t="s">
        <v>925</v>
      </c>
      <c r="R31" s="270" t="s">
        <v>580</v>
      </c>
      <c r="S31" s="268" t="s">
        <v>51</v>
      </c>
      <c r="T31" s="332">
        <v>118</v>
      </c>
      <c r="U31" s="337">
        <v>131</v>
      </c>
    </row>
    <row r="32" spans="1:21" ht="166.5" thickTop="1" thickBot="1" x14ac:dyDescent="0.3">
      <c r="A32" s="268" t="s">
        <v>287</v>
      </c>
      <c r="B32" s="269" t="s">
        <v>259</v>
      </c>
      <c r="C32" s="269" t="s">
        <v>650</v>
      </c>
      <c r="D32" s="269">
        <v>4</v>
      </c>
      <c r="E32" s="269">
        <v>4</v>
      </c>
      <c r="F32" s="269" t="s">
        <v>287</v>
      </c>
      <c r="G32" s="269" t="s">
        <v>19</v>
      </c>
      <c r="H32" s="274" t="s">
        <v>207</v>
      </c>
      <c r="I32" s="269" t="s">
        <v>21</v>
      </c>
      <c r="J32" s="209" t="s">
        <v>21</v>
      </c>
      <c r="K32" s="278" t="s">
        <v>22</v>
      </c>
      <c r="L32" s="278" t="s">
        <v>23</v>
      </c>
      <c r="M32" s="269" t="s">
        <v>583</v>
      </c>
      <c r="N32" s="269" t="s">
        <v>911</v>
      </c>
      <c r="O32" s="269" t="s">
        <v>1083</v>
      </c>
      <c r="P32" s="269" t="s">
        <v>934</v>
      </c>
      <c r="Q32" s="269" t="s">
        <v>935</v>
      </c>
      <c r="R32" s="270" t="s">
        <v>584</v>
      </c>
      <c r="S32" s="268" t="s">
        <v>51</v>
      </c>
      <c r="T32" s="332">
        <v>119</v>
      </c>
      <c r="U32" s="337">
        <v>132</v>
      </c>
    </row>
    <row r="33" spans="1:21" ht="76.5" thickTop="1" thickBot="1" x14ac:dyDescent="0.3">
      <c r="A33" s="268" t="s">
        <v>287</v>
      </c>
      <c r="B33" s="269" t="s">
        <v>259</v>
      </c>
      <c r="C33" s="269" t="s">
        <v>1218</v>
      </c>
      <c r="D33" s="269">
        <v>1</v>
      </c>
      <c r="E33" s="269">
        <v>1</v>
      </c>
      <c r="F33" s="269" t="s">
        <v>651</v>
      </c>
      <c r="G33" s="269" t="s">
        <v>19</v>
      </c>
      <c r="H33" s="281" t="s">
        <v>207</v>
      </c>
      <c r="I33" s="269" t="s">
        <v>21</v>
      </c>
      <c r="J33" s="209" t="s">
        <v>21</v>
      </c>
      <c r="K33" s="270" t="s">
        <v>46</v>
      </c>
      <c r="L33" s="270" t="s">
        <v>23</v>
      </c>
      <c r="M33" s="385" t="s">
        <v>943</v>
      </c>
      <c r="N33" s="385" t="s">
        <v>910</v>
      </c>
      <c r="O33" s="385" t="s">
        <v>944</v>
      </c>
      <c r="P33" s="385" t="s">
        <v>925</v>
      </c>
      <c r="Q33" s="385" t="s">
        <v>925</v>
      </c>
      <c r="R33" s="270" t="s">
        <v>289</v>
      </c>
      <c r="S33" s="268" t="s">
        <v>51</v>
      </c>
      <c r="T33" s="332">
        <v>160</v>
      </c>
      <c r="U33" s="337">
        <v>133</v>
      </c>
    </row>
    <row r="34" spans="1:21" ht="91.5" thickTop="1" thickBot="1" x14ac:dyDescent="0.3">
      <c r="A34" s="268" t="s">
        <v>287</v>
      </c>
      <c r="B34" s="269" t="s">
        <v>259</v>
      </c>
      <c r="C34" s="269" t="s">
        <v>654</v>
      </c>
      <c r="D34" s="269" t="s">
        <v>655</v>
      </c>
      <c r="E34" s="269" t="s">
        <v>656</v>
      </c>
      <c r="F34" s="269" t="s">
        <v>657</v>
      </c>
      <c r="G34" s="269" t="s">
        <v>19</v>
      </c>
      <c r="H34" s="281" t="s">
        <v>207</v>
      </c>
      <c r="I34" s="269" t="s">
        <v>21</v>
      </c>
      <c r="J34" s="209" t="s">
        <v>21</v>
      </c>
      <c r="K34" s="270" t="s">
        <v>46</v>
      </c>
      <c r="L34" s="270" t="s">
        <v>652</v>
      </c>
      <c r="M34" s="385" t="s">
        <v>945</v>
      </c>
      <c r="N34" s="385" t="s">
        <v>910</v>
      </c>
      <c r="O34" s="385" t="s">
        <v>946</v>
      </c>
      <c r="P34" s="385" t="s">
        <v>925</v>
      </c>
      <c r="Q34" s="385" t="s">
        <v>925</v>
      </c>
      <c r="R34" s="270" t="s">
        <v>653</v>
      </c>
      <c r="S34" s="268" t="s">
        <v>51</v>
      </c>
      <c r="T34" s="332">
        <v>170</v>
      </c>
      <c r="U34" s="337">
        <v>134</v>
      </c>
    </row>
    <row r="35" spans="1:21" ht="91.5" thickTop="1" thickBot="1" x14ac:dyDescent="0.3">
      <c r="A35" s="268" t="s">
        <v>287</v>
      </c>
      <c r="B35" s="269" t="s">
        <v>259</v>
      </c>
      <c r="C35" s="269" t="s">
        <v>659</v>
      </c>
      <c r="D35" s="269" t="s">
        <v>660</v>
      </c>
      <c r="E35" s="269" t="s">
        <v>661</v>
      </c>
      <c r="F35" s="269" t="s">
        <v>662</v>
      </c>
      <c r="G35" s="269" t="s">
        <v>20</v>
      </c>
      <c r="H35" s="281" t="s">
        <v>207</v>
      </c>
      <c r="I35" s="269" t="s">
        <v>21</v>
      </c>
      <c r="J35" s="209" t="s">
        <v>21</v>
      </c>
      <c r="K35" s="270" t="s">
        <v>46</v>
      </c>
      <c r="L35" s="270" t="s">
        <v>652</v>
      </c>
      <c r="M35" s="385" t="s">
        <v>947</v>
      </c>
      <c r="N35" s="385" t="s">
        <v>910</v>
      </c>
      <c r="O35" s="385" t="s">
        <v>948</v>
      </c>
      <c r="P35" s="385" t="s">
        <v>925</v>
      </c>
      <c r="Q35" s="385" t="s">
        <v>925</v>
      </c>
      <c r="R35" s="270" t="s">
        <v>658</v>
      </c>
      <c r="S35" s="268" t="s">
        <v>51</v>
      </c>
      <c r="T35" s="332">
        <v>180</v>
      </c>
      <c r="U35" s="337">
        <v>135</v>
      </c>
    </row>
    <row r="36" spans="1:21" ht="121.5" thickTop="1" thickBot="1" x14ac:dyDescent="0.3">
      <c r="A36" s="268" t="s">
        <v>287</v>
      </c>
      <c r="B36" s="269" t="s">
        <v>259</v>
      </c>
      <c r="C36" s="269" t="s">
        <v>659</v>
      </c>
      <c r="D36" s="269" t="s">
        <v>660</v>
      </c>
      <c r="E36" s="269" t="s">
        <v>661</v>
      </c>
      <c r="F36" s="269" t="s">
        <v>662</v>
      </c>
      <c r="G36" s="269" t="s">
        <v>20</v>
      </c>
      <c r="H36" s="274" t="s">
        <v>207</v>
      </c>
      <c r="I36" s="269" t="s">
        <v>21</v>
      </c>
      <c r="J36" s="209" t="s">
        <v>21</v>
      </c>
      <c r="K36" s="270" t="s">
        <v>46</v>
      </c>
      <c r="L36" s="270" t="s">
        <v>254</v>
      </c>
      <c r="M36" s="385">
        <v>1</v>
      </c>
      <c r="N36" s="385" t="s">
        <v>911</v>
      </c>
      <c r="O36" s="385" t="s">
        <v>937</v>
      </c>
      <c r="P36" s="385" t="s">
        <v>936</v>
      </c>
      <c r="Q36" s="385" t="s">
        <v>938</v>
      </c>
      <c r="R36" s="270" t="s">
        <v>663</v>
      </c>
      <c r="S36" s="268" t="s">
        <v>51</v>
      </c>
      <c r="T36" s="332">
        <v>190</v>
      </c>
      <c r="U36" s="337">
        <v>136</v>
      </c>
    </row>
  </sheetData>
  <mergeCells count="1">
    <mergeCell ref="A2:S2"/>
  </mergeCells>
  <pageMargins left="0.7" right="0.7" top="0.75" bottom="0.75" header="0.3" footer="0.3"/>
  <pageSetup scale="4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87"/>
  <sheetViews>
    <sheetView view="pageBreakPreview" topLeftCell="D1" zoomScale="115" zoomScaleNormal="100" zoomScaleSheetLayoutView="115" workbookViewId="0">
      <selection activeCell="I12" sqref="I12"/>
    </sheetView>
  </sheetViews>
  <sheetFormatPr defaultRowHeight="15" x14ac:dyDescent="0.25"/>
  <cols>
    <col min="1" max="1" width="32.28515625" customWidth="1"/>
    <col min="11" max="11" width="11.5703125" customWidth="1"/>
    <col min="12" max="12" width="12.85546875" customWidth="1"/>
    <col min="16" max="16" width="9.140625" customWidth="1"/>
  </cols>
  <sheetData>
    <row r="1" spans="1:19" x14ac:dyDescent="0.25">
      <c r="A1" s="50" t="s">
        <v>664</v>
      </c>
      <c r="B1" s="50"/>
      <c r="C1" s="50"/>
      <c r="D1" s="50"/>
      <c r="E1" s="50"/>
      <c r="F1" s="50"/>
      <c r="G1" s="50"/>
      <c r="H1" s="50"/>
      <c r="I1" s="50"/>
      <c r="J1" s="50"/>
      <c r="K1" s="50"/>
      <c r="L1" s="50"/>
      <c r="M1" s="50"/>
      <c r="N1" s="50"/>
      <c r="O1" s="50"/>
      <c r="P1" s="50"/>
      <c r="Q1" s="51"/>
      <c r="R1" s="51"/>
      <c r="S1" s="51"/>
    </row>
    <row r="2" spans="1:19" x14ac:dyDescent="0.25">
      <c r="A2" s="52" t="s">
        <v>665</v>
      </c>
      <c r="B2" s="534" t="s">
        <v>666</v>
      </c>
      <c r="C2" s="535"/>
      <c r="D2" s="535"/>
      <c r="E2" s="535"/>
      <c r="F2" s="535"/>
      <c r="G2" s="535"/>
      <c r="H2" s="535"/>
      <c r="I2" s="535"/>
      <c r="J2" s="535"/>
      <c r="K2" s="535"/>
      <c r="L2" s="535"/>
      <c r="M2" s="535"/>
      <c r="N2" s="536" t="s">
        <v>667</v>
      </c>
      <c r="O2" s="537"/>
      <c r="P2" s="538"/>
      <c r="Q2" s="51"/>
      <c r="R2" s="51"/>
      <c r="S2" s="51"/>
    </row>
    <row r="3" spans="1:19" ht="25.5" x14ac:dyDescent="0.25">
      <c r="A3" s="53" t="s">
        <v>668</v>
      </c>
      <c r="B3" s="54" t="s">
        <v>669</v>
      </c>
      <c r="C3" s="55" t="s">
        <v>670</v>
      </c>
      <c r="D3" s="55" t="s">
        <v>671</v>
      </c>
      <c r="E3" s="55" t="s">
        <v>672</v>
      </c>
      <c r="F3" s="55" t="s">
        <v>673</v>
      </c>
      <c r="G3" s="55" t="s">
        <v>674</v>
      </c>
      <c r="H3" s="55" t="s">
        <v>675</v>
      </c>
      <c r="I3" s="55" t="s">
        <v>676</v>
      </c>
      <c r="J3" s="55" t="s">
        <v>677</v>
      </c>
      <c r="K3" s="55" t="s">
        <v>678</v>
      </c>
      <c r="L3" s="55" t="s">
        <v>679</v>
      </c>
      <c r="M3" s="56" t="s">
        <v>680</v>
      </c>
      <c r="N3" s="54" t="s">
        <v>666</v>
      </c>
      <c r="O3" s="57" t="s">
        <v>681</v>
      </c>
      <c r="P3" s="56" t="s">
        <v>682</v>
      </c>
      <c r="Q3" s="51"/>
      <c r="R3" s="51"/>
      <c r="S3" s="51"/>
    </row>
    <row r="4" spans="1:19" x14ac:dyDescent="0.25">
      <c r="A4" s="58" t="s">
        <v>683</v>
      </c>
      <c r="B4" s="59"/>
      <c r="C4" s="60"/>
      <c r="D4" s="60"/>
      <c r="E4" s="60"/>
      <c r="F4" s="60"/>
      <c r="G4" s="60"/>
      <c r="H4" s="60"/>
      <c r="I4" s="60"/>
      <c r="J4" s="60"/>
      <c r="K4" s="60"/>
      <c r="L4" s="60"/>
      <c r="M4" s="61"/>
      <c r="N4" s="62">
        <v>1</v>
      </c>
      <c r="O4" s="60"/>
      <c r="P4" s="61"/>
      <c r="Q4" s="63"/>
      <c r="R4" s="51"/>
      <c r="S4" s="51"/>
    </row>
    <row r="5" spans="1:19" x14ac:dyDescent="0.25">
      <c r="A5" s="64" t="s">
        <v>684</v>
      </c>
      <c r="B5" s="65">
        <v>4019000</v>
      </c>
      <c r="C5" s="65">
        <v>3969134</v>
      </c>
      <c r="D5" s="65">
        <v>3807555</v>
      </c>
      <c r="E5" s="65">
        <v>4026963</v>
      </c>
      <c r="F5" s="65">
        <v>4211807</v>
      </c>
      <c r="G5" s="65">
        <v>4133077.3699999996</v>
      </c>
      <c r="H5" s="65">
        <v>4144606.63</v>
      </c>
      <c r="I5" s="65">
        <v>4216500.12</v>
      </c>
      <c r="J5" s="65">
        <v>4152171.64</v>
      </c>
      <c r="K5" s="65">
        <v>3223000</v>
      </c>
      <c r="L5" s="65">
        <v>5668578</v>
      </c>
      <c r="M5" s="65">
        <v>7419607.2400000021</v>
      </c>
      <c r="N5" s="65">
        <v>52992000</v>
      </c>
      <c r="O5" s="65">
        <v>56278000</v>
      </c>
      <c r="P5" s="65">
        <v>59598000</v>
      </c>
      <c r="Q5" s="63"/>
      <c r="R5" s="63"/>
      <c r="S5" s="63"/>
    </row>
    <row r="6" spans="1:19" x14ac:dyDescent="0.25">
      <c r="A6" s="64" t="s">
        <v>685</v>
      </c>
      <c r="B6" s="65">
        <v>0</v>
      </c>
      <c r="C6" s="65">
        <v>0</v>
      </c>
      <c r="D6" s="65">
        <v>0</v>
      </c>
      <c r="E6" s="65">
        <v>0</v>
      </c>
      <c r="F6" s="65">
        <v>0</v>
      </c>
      <c r="G6" s="65">
        <v>0</v>
      </c>
      <c r="H6" s="65">
        <v>0</v>
      </c>
      <c r="I6" s="65">
        <v>0</v>
      </c>
      <c r="J6" s="65">
        <v>0</v>
      </c>
      <c r="K6" s="65">
        <v>0</v>
      </c>
      <c r="L6" s="65">
        <v>0</v>
      </c>
      <c r="M6" s="65">
        <v>0</v>
      </c>
      <c r="N6" s="65">
        <v>0</v>
      </c>
      <c r="O6" s="65">
        <v>0</v>
      </c>
      <c r="P6" s="65">
        <v>0</v>
      </c>
      <c r="Q6" s="63"/>
      <c r="R6" s="63"/>
      <c r="S6" s="63"/>
    </row>
    <row r="7" spans="1:19" x14ac:dyDescent="0.25">
      <c r="A7" s="64" t="s">
        <v>686</v>
      </c>
      <c r="B7" s="65">
        <v>24487000</v>
      </c>
      <c r="C7" s="65">
        <v>24757501</v>
      </c>
      <c r="D7" s="65">
        <v>24576285</v>
      </c>
      <c r="E7" s="65">
        <v>22612339</v>
      </c>
      <c r="F7" s="65">
        <v>23553934</v>
      </c>
      <c r="G7" s="65">
        <v>21094567.230000004</v>
      </c>
      <c r="H7" s="65">
        <v>23815687.760000002</v>
      </c>
      <c r="I7" s="65">
        <v>24686897.5</v>
      </c>
      <c r="J7" s="65">
        <v>26402779.420000002</v>
      </c>
      <c r="K7" s="65">
        <v>39907349</v>
      </c>
      <c r="L7" s="65">
        <v>39180349</v>
      </c>
      <c r="M7" s="65">
        <v>11143561.441641986</v>
      </c>
      <c r="N7" s="65">
        <v>306218250.35164201</v>
      </c>
      <c r="O7" s="65">
        <v>330287004.82928097</v>
      </c>
      <c r="P7" s="65">
        <v>356247563.40886301</v>
      </c>
      <c r="Q7" s="63"/>
      <c r="R7" s="63"/>
      <c r="S7" s="63"/>
    </row>
    <row r="8" spans="1:19" x14ac:dyDescent="0.25">
      <c r="A8" s="64" t="s">
        <v>687</v>
      </c>
      <c r="B8" s="65">
        <v>0</v>
      </c>
      <c r="C8" s="65">
        <v>0</v>
      </c>
      <c r="D8" s="65">
        <v>0</v>
      </c>
      <c r="E8" s="65"/>
      <c r="F8" s="65"/>
      <c r="G8" s="65">
        <v>0</v>
      </c>
      <c r="H8" s="65">
        <v>0</v>
      </c>
      <c r="I8" s="65">
        <v>0</v>
      </c>
      <c r="J8" s="65">
        <v>0</v>
      </c>
      <c r="K8" s="65">
        <v>0</v>
      </c>
      <c r="L8" s="65">
        <v>0</v>
      </c>
      <c r="M8" s="65">
        <v>0</v>
      </c>
      <c r="N8" s="65">
        <v>0</v>
      </c>
      <c r="O8" s="65">
        <v>0</v>
      </c>
      <c r="P8" s="65">
        <v>0</v>
      </c>
      <c r="Q8" s="63"/>
      <c r="R8" s="63"/>
      <c r="S8" s="63"/>
    </row>
    <row r="9" spans="1:19" x14ac:dyDescent="0.25">
      <c r="A9" s="64" t="s">
        <v>688</v>
      </c>
      <c r="B9" s="65">
        <v>0</v>
      </c>
      <c r="C9" s="65">
        <v>0</v>
      </c>
      <c r="D9" s="65">
        <v>0</v>
      </c>
      <c r="E9" s="65">
        <v>0</v>
      </c>
      <c r="F9" s="65">
        <v>0</v>
      </c>
      <c r="G9" s="65">
        <v>0</v>
      </c>
      <c r="H9" s="65">
        <v>0</v>
      </c>
      <c r="I9" s="65">
        <v>0</v>
      </c>
      <c r="J9" s="65">
        <v>0</v>
      </c>
      <c r="K9" s="65">
        <v>0</v>
      </c>
      <c r="L9" s="65">
        <v>0</v>
      </c>
      <c r="M9" s="65">
        <v>0</v>
      </c>
      <c r="N9" s="65">
        <v>0</v>
      </c>
      <c r="O9" s="65">
        <v>0</v>
      </c>
      <c r="P9" s="65">
        <v>0</v>
      </c>
      <c r="Q9" s="63"/>
      <c r="R9" s="63"/>
      <c r="S9" s="63"/>
    </row>
    <row r="10" spans="1:19" x14ac:dyDescent="0.25">
      <c r="A10" s="64" t="s">
        <v>689</v>
      </c>
      <c r="B10" s="65">
        <v>408000</v>
      </c>
      <c r="C10" s="65">
        <v>624554</v>
      </c>
      <c r="D10" s="65">
        <v>762767</v>
      </c>
      <c r="E10" s="65">
        <v>738842</v>
      </c>
      <c r="F10" s="65">
        <v>627840</v>
      </c>
      <c r="G10" s="65">
        <v>620673.35</v>
      </c>
      <c r="H10" s="65">
        <v>674000.28999999992</v>
      </c>
      <c r="I10" s="65">
        <v>519782.08</v>
      </c>
      <c r="J10" s="65">
        <v>623205.03</v>
      </c>
      <c r="K10" s="65">
        <v>837618</v>
      </c>
      <c r="L10" s="65">
        <v>943618</v>
      </c>
      <c r="M10" s="65">
        <v>963100.25</v>
      </c>
      <c r="N10" s="65">
        <v>8344000</v>
      </c>
      <c r="O10" s="65">
        <v>7500000</v>
      </c>
      <c r="P10" s="65">
        <v>7943000</v>
      </c>
      <c r="Q10" s="63"/>
      <c r="R10" s="63"/>
      <c r="S10" s="63"/>
    </row>
    <row r="11" spans="1:19" x14ac:dyDescent="0.25">
      <c r="A11" s="64" t="s">
        <v>690</v>
      </c>
      <c r="B11" s="65">
        <v>0</v>
      </c>
      <c r="C11" s="65">
        <v>0</v>
      </c>
      <c r="D11" s="65">
        <v>0</v>
      </c>
      <c r="E11" s="65">
        <v>0</v>
      </c>
      <c r="F11" s="65">
        <v>0</v>
      </c>
      <c r="G11" s="65">
        <v>0</v>
      </c>
      <c r="H11" s="65">
        <v>0</v>
      </c>
      <c r="I11" s="65">
        <v>0</v>
      </c>
      <c r="J11" s="65">
        <v>0</v>
      </c>
      <c r="K11" s="65">
        <v>0</v>
      </c>
      <c r="L11" s="65">
        <v>0</v>
      </c>
      <c r="M11" s="65">
        <v>0</v>
      </c>
      <c r="N11" s="65">
        <v>0</v>
      </c>
      <c r="O11" s="65">
        <v>0</v>
      </c>
      <c r="P11" s="65">
        <v>0</v>
      </c>
      <c r="Q11" s="63"/>
      <c r="R11" s="63"/>
      <c r="S11" s="63"/>
    </row>
    <row r="12" spans="1:19" x14ac:dyDescent="0.25">
      <c r="A12" s="64" t="s">
        <v>691</v>
      </c>
      <c r="B12" s="65">
        <v>51000</v>
      </c>
      <c r="C12" s="65">
        <v>36831</v>
      </c>
      <c r="D12" s="65">
        <v>27862</v>
      </c>
      <c r="E12" s="65">
        <v>36351</v>
      </c>
      <c r="F12" s="65">
        <v>27160</v>
      </c>
      <c r="G12" s="65">
        <v>28611.85</v>
      </c>
      <c r="H12" s="65">
        <v>21929.68</v>
      </c>
      <c r="I12" s="65">
        <v>2939.7600000000007</v>
      </c>
      <c r="J12" s="65">
        <v>9243.130000000001</v>
      </c>
      <c r="K12" s="65">
        <v>55147</v>
      </c>
      <c r="L12" s="65">
        <v>60058</v>
      </c>
      <c r="M12" s="65">
        <v>121500.57999999996</v>
      </c>
      <c r="N12" s="65">
        <v>478634</v>
      </c>
      <c r="O12" s="65">
        <v>510223.84399999998</v>
      </c>
      <c r="P12" s="65">
        <v>543898.61770399997</v>
      </c>
      <c r="Q12" s="63"/>
      <c r="R12" s="63"/>
      <c r="S12" s="63"/>
    </row>
    <row r="13" spans="1:19" x14ac:dyDescent="0.25">
      <c r="A13" s="64" t="s">
        <v>692</v>
      </c>
      <c r="B13" s="65">
        <v>100000</v>
      </c>
      <c r="C13" s="65">
        <v>107438</v>
      </c>
      <c r="D13" s="65">
        <v>395418</v>
      </c>
      <c r="E13" s="65">
        <v>451352</v>
      </c>
      <c r="F13" s="65">
        <v>177646</v>
      </c>
      <c r="G13" s="65">
        <v>115712.03</v>
      </c>
      <c r="H13" s="65">
        <v>163166.01999999999</v>
      </c>
      <c r="I13" s="65">
        <v>109927.9</v>
      </c>
      <c r="J13" s="65">
        <v>373177</v>
      </c>
      <c r="K13" s="65">
        <v>245088</v>
      </c>
      <c r="L13" s="65">
        <v>184500</v>
      </c>
      <c r="M13" s="65">
        <v>1611385.0499999998</v>
      </c>
      <c r="N13" s="65">
        <v>4034810</v>
      </c>
      <c r="O13" s="65">
        <v>4284968.22</v>
      </c>
      <c r="P13" s="65">
        <v>4537781.3449799996</v>
      </c>
      <c r="Q13" s="63"/>
      <c r="R13" s="63"/>
      <c r="S13" s="63"/>
    </row>
    <row r="14" spans="1:19" x14ac:dyDescent="0.25">
      <c r="A14" s="64" t="s">
        <v>693</v>
      </c>
      <c r="B14" s="65">
        <v>2589000</v>
      </c>
      <c r="C14" s="65">
        <v>0</v>
      </c>
      <c r="D14" s="65">
        <v>0</v>
      </c>
      <c r="E14" s="65">
        <v>0</v>
      </c>
      <c r="F14" s="65">
        <v>0</v>
      </c>
      <c r="G14" s="65"/>
      <c r="H14" s="65"/>
      <c r="I14" s="65"/>
      <c r="J14" s="65">
        <v>2761823</v>
      </c>
      <c r="K14" s="65">
        <v>2548000</v>
      </c>
      <c r="L14" s="65">
        <v>2470401</v>
      </c>
      <c r="M14" s="65">
        <v>2531508.0746199992</v>
      </c>
      <c r="N14" s="65">
        <v>12900732.074619999</v>
      </c>
      <c r="O14" s="65">
        <v>13701000</v>
      </c>
      <c r="P14" s="65">
        <v>12231000</v>
      </c>
      <c r="Q14" s="63"/>
      <c r="R14" s="63"/>
      <c r="S14" s="63"/>
    </row>
    <row r="15" spans="1:19" x14ac:dyDescent="0.25">
      <c r="A15" s="64" t="s">
        <v>694</v>
      </c>
      <c r="B15" s="65">
        <v>0</v>
      </c>
      <c r="C15" s="65">
        <v>0</v>
      </c>
      <c r="D15" s="65">
        <v>0</v>
      </c>
      <c r="E15" s="65">
        <v>0</v>
      </c>
      <c r="F15" s="65">
        <v>0</v>
      </c>
      <c r="G15" s="65">
        <v>0</v>
      </c>
      <c r="H15" s="65">
        <v>0</v>
      </c>
      <c r="I15" s="65">
        <v>0</v>
      </c>
      <c r="J15" s="65">
        <v>0</v>
      </c>
      <c r="K15" s="65">
        <v>0</v>
      </c>
      <c r="L15" s="65">
        <v>0</v>
      </c>
      <c r="M15" s="65">
        <v>0</v>
      </c>
      <c r="N15" s="65">
        <v>0</v>
      </c>
      <c r="O15" s="65">
        <v>0</v>
      </c>
      <c r="P15" s="65">
        <v>0</v>
      </c>
      <c r="Q15" s="63"/>
      <c r="R15" s="63"/>
      <c r="S15" s="63"/>
    </row>
    <row r="16" spans="1:19" x14ac:dyDescent="0.25">
      <c r="A16" s="64" t="s">
        <v>695</v>
      </c>
      <c r="B16" s="65">
        <v>148000</v>
      </c>
      <c r="C16" s="65">
        <v>148000</v>
      </c>
      <c r="D16" s="65">
        <v>148000</v>
      </c>
      <c r="E16" s="65">
        <v>148000</v>
      </c>
      <c r="F16" s="65">
        <v>148000</v>
      </c>
      <c r="G16" s="65">
        <v>148000</v>
      </c>
      <c r="H16" s="65">
        <v>148000</v>
      </c>
      <c r="I16" s="65">
        <v>148000</v>
      </c>
      <c r="J16" s="65">
        <v>148000</v>
      </c>
      <c r="K16" s="65">
        <v>148000</v>
      </c>
      <c r="L16" s="65">
        <v>148000</v>
      </c>
      <c r="M16" s="65">
        <v>149396.94418000011</v>
      </c>
      <c r="N16" s="65">
        <v>1777396.9441800001</v>
      </c>
      <c r="O16" s="65">
        <v>1887595.5547191601</v>
      </c>
      <c r="P16" s="65">
        <v>1998963.6924475899</v>
      </c>
      <c r="Q16" s="63"/>
      <c r="R16" s="63"/>
      <c r="S16" s="63"/>
    </row>
    <row r="17" spans="1:20" x14ac:dyDescent="0.25">
      <c r="A17" s="64" t="s">
        <v>696</v>
      </c>
      <c r="B17" s="65">
        <v>786000</v>
      </c>
      <c r="C17" s="65">
        <v>832709</v>
      </c>
      <c r="D17" s="65">
        <v>717757</v>
      </c>
      <c r="E17" s="65">
        <v>871846</v>
      </c>
      <c r="F17" s="65">
        <v>792332</v>
      </c>
      <c r="G17" s="65">
        <v>1451457.37</v>
      </c>
      <c r="H17" s="65">
        <v>1150622.6100000001</v>
      </c>
      <c r="I17" s="65">
        <v>903177.28</v>
      </c>
      <c r="J17" s="65">
        <v>884895.14</v>
      </c>
      <c r="K17" s="65">
        <v>1035000</v>
      </c>
      <c r="L17" s="65">
        <v>1574025</v>
      </c>
      <c r="M17" s="65">
        <v>1158346.4808200002</v>
      </c>
      <c r="N17" s="65">
        <v>12158167.880820001</v>
      </c>
      <c r="O17" s="65">
        <v>12911974.289430801</v>
      </c>
      <c r="P17" s="65">
        <v>13673780.772507301</v>
      </c>
      <c r="Q17" s="63"/>
      <c r="R17" s="63"/>
      <c r="S17" s="63"/>
      <c r="T17" s="51"/>
    </row>
    <row r="18" spans="1:20" x14ac:dyDescent="0.25">
      <c r="A18" s="64" t="s">
        <v>697</v>
      </c>
      <c r="B18" s="65">
        <v>0</v>
      </c>
      <c r="C18" s="65">
        <v>0</v>
      </c>
      <c r="D18" s="65">
        <v>0</v>
      </c>
      <c r="E18" s="65">
        <v>0</v>
      </c>
      <c r="F18" s="65">
        <v>0</v>
      </c>
      <c r="G18" s="65"/>
      <c r="H18" s="65">
        <v>0</v>
      </c>
      <c r="I18" s="65">
        <v>0</v>
      </c>
      <c r="J18" s="65">
        <v>0</v>
      </c>
      <c r="K18" s="65">
        <v>0</v>
      </c>
      <c r="L18" s="65">
        <v>0</v>
      </c>
      <c r="M18" s="65">
        <v>0</v>
      </c>
      <c r="N18" s="65">
        <v>0</v>
      </c>
      <c r="O18" s="65">
        <v>0</v>
      </c>
      <c r="P18" s="65">
        <v>0</v>
      </c>
      <c r="Q18" s="63"/>
      <c r="R18" s="63"/>
      <c r="S18" s="63"/>
      <c r="T18" s="51"/>
    </row>
    <row r="19" spans="1:20" x14ac:dyDescent="0.25">
      <c r="A19" s="66" t="s">
        <v>698</v>
      </c>
      <c r="B19" s="65">
        <v>122316600</v>
      </c>
      <c r="C19" s="65"/>
      <c r="D19" s="65">
        <v>0</v>
      </c>
      <c r="E19" s="65"/>
      <c r="F19" s="65">
        <v>96105900</v>
      </c>
      <c r="G19" s="65"/>
      <c r="H19" s="65"/>
      <c r="I19" s="65"/>
      <c r="J19" s="65">
        <v>72807500</v>
      </c>
      <c r="K19" s="65">
        <v>0</v>
      </c>
      <c r="L19" s="65">
        <v>0</v>
      </c>
      <c r="M19" s="65">
        <v>0</v>
      </c>
      <c r="N19" s="65">
        <v>291230000</v>
      </c>
      <c r="O19" s="65">
        <v>305515000</v>
      </c>
      <c r="P19" s="65">
        <v>323340000</v>
      </c>
      <c r="Q19" s="63"/>
      <c r="R19" s="63"/>
      <c r="S19" s="63"/>
      <c r="T19" s="51"/>
    </row>
    <row r="20" spans="1:20" x14ac:dyDescent="0.25">
      <c r="A20" s="64" t="s">
        <v>699</v>
      </c>
      <c r="B20" s="65">
        <v>203000</v>
      </c>
      <c r="C20" s="65">
        <v>289551</v>
      </c>
      <c r="D20" s="65">
        <v>441003</v>
      </c>
      <c r="E20" s="65">
        <v>248327</v>
      </c>
      <c r="F20" s="65">
        <v>156162</v>
      </c>
      <c r="G20" s="65">
        <v>1152642</v>
      </c>
      <c r="H20" s="65">
        <v>81083.920000000013</v>
      </c>
      <c r="I20" s="65">
        <v>22182.689999999995</v>
      </c>
      <c r="J20" s="65">
        <v>481259.83</v>
      </c>
      <c r="K20" s="65">
        <v>757000</v>
      </c>
      <c r="L20" s="65">
        <v>758900</v>
      </c>
      <c r="M20" s="65">
        <v>1541888.5600000005</v>
      </c>
      <c r="N20" s="65">
        <v>6133000</v>
      </c>
      <c r="O20" s="65">
        <v>6515118</v>
      </c>
      <c r="P20" s="65">
        <v>6899509</v>
      </c>
      <c r="Q20" s="63"/>
      <c r="R20" s="63"/>
      <c r="S20" s="63"/>
      <c r="T20" s="51"/>
    </row>
    <row r="21" spans="1:20" ht="17.25" x14ac:dyDescent="0.4">
      <c r="A21" s="67" t="s">
        <v>700</v>
      </c>
      <c r="B21" s="68">
        <v>155107600</v>
      </c>
      <c r="C21" s="69">
        <v>30765718</v>
      </c>
      <c r="D21" s="69">
        <v>30876647</v>
      </c>
      <c r="E21" s="69">
        <v>29134020</v>
      </c>
      <c r="F21" s="69">
        <v>125800781</v>
      </c>
      <c r="G21" s="69">
        <v>28744741.20000001</v>
      </c>
      <c r="H21" s="69">
        <v>30199096.91</v>
      </c>
      <c r="I21" s="69">
        <v>30609407.330000002</v>
      </c>
      <c r="J21" s="69">
        <v>108644054.19</v>
      </c>
      <c r="K21" s="69">
        <v>48756202</v>
      </c>
      <c r="L21" s="69">
        <v>50988429</v>
      </c>
      <c r="M21" s="70">
        <v>26640294.621261984</v>
      </c>
      <c r="N21" s="71">
        <v>696266991.25126195</v>
      </c>
      <c r="O21" s="69">
        <v>739390884.73743093</v>
      </c>
      <c r="P21" s="72">
        <v>787013496.83650184</v>
      </c>
      <c r="Q21" s="63"/>
      <c r="R21" s="63"/>
      <c r="S21" s="63"/>
      <c r="T21" s="63"/>
    </row>
    <row r="22" spans="1:20" x14ac:dyDescent="0.25">
      <c r="A22" s="73"/>
      <c r="B22" s="74"/>
      <c r="C22" s="75"/>
      <c r="D22" s="75"/>
      <c r="E22" s="75"/>
      <c r="F22" s="75"/>
      <c r="G22" s="75"/>
      <c r="H22" s="75"/>
      <c r="I22" s="75"/>
      <c r="J22" s="75"/>
      <c r="K22" s="75"/>
      <c r="L22" s="75"/>
      <c r="M22" s="76"/>
      <c r="N22" s="77"/>
      <c r="O22" s="75"/>
      <c r="P22" s="78"/>
      <c r="Q22" s="63"/>
      <c r="R22" s="63"/>
      <c r="S22" s="63"/>
      <c r="T22" s="63"/>
    </row>
    <row r="23" spans="1:20" x14ac:dyDescent="0.25">
      <c r="A23" s="79" t="s">
        <v>701</v>
      </c>
      <c r="B23" s="74"/>
      <c r="C23" s="75"/>
      <c r="D23" s="75"/>
      <c r="E23" s="75"/>
      <c r="F23" s="75"/>
      <c r="G23" s="75"/>
      <c r="H23" s="75"/>
      <c r="I23" s="75"/>
      <c r="J23" s="75"/>
      <c r="K23" s="75"/>
      <c r="L23" s="75"/>
      <c r="M23" s="76"/>
      <c r="N23" s="77"/>
      <c r="O23" s="75"/>
      <c r="P23" s="78"/>
      <c r="Q23" s="63"/>
      <c r="R23" s="63"/>
      <c r="S23" s="63"/>
      <c r="T23" s="63"/>
    </row>
    <row r="24" spans="1:20" x14ac:dyDescent="0.25">
      <c r="A24" s="80" t="s">
        <v>702</v>
      </c>
      <c r="B24" s="65">
        <v>31017640</v>
      </c>
      <c r="C24" s="65">
        <v>0</v>
      </c>
      <c r="D24" s="65">
        <v>4000000</v>
      </c>
      <c r="E24" s="65">
        <v>0</v>
      </c>
      <c r="F24" s="65">
        <v>5000000</v>
      </c>
      <c r="G24" s="65">
        <v>32017640</v>
      </c>
      <c r="H24" s="65">
        <v>2000000</v>
      </c>
      <c r="I24" s="65">
        <v>0</v>
      </c>
      <c r="J24" s="65">
        <v>27310640</v>
      </c>
      <c r="K24" s="65">
        <v>0</v>
      </c>
      <c r="L24" s="65">
        <v>0</v>
      </c>
      <c r="M24" s="65">
        <v>80</v>
      </c>
      <c r="N24" s="65">
        <v>101346000</v>
      </c>
      <c r="O24" s="65">
        <v>113765000</v>
      </c>
      <c r="P24" s="65">
        <v>122142000</v>
      </c>
      <c r="Q24" s="63"/>
      <c r="R24" s="63"/>
      <c r="S24" s="63"/>
      <c r="T24" s="63"/>
    </row>
    <row r="25" spans="1:20" x14ac:dyDescent="0.25">
      <c r="A25" s="81" t="s">
        <v>703</v>
      </c>
      <c r="B25" s="65">
        <v>0</v>
      </c>
      <c r="C25" s="65">
        <v>0</v>
      </c>
      <c r="D25" s="65">
        <v>0</v>
      </c>
      <c r="E25" s="65">
        <v>0</v>
      </c>
      <c r="F25" s="65">
        <v>0</v>
      </c>
      <c r="G25" s="65">
        <v>0</v>
      </c>
      <c r="H25" s="65">
        <v>0</v>
      </c>
      <c r="I25" s="65">
        <v>0</v>
      </c>
      <c r="J25" s="65">
        <v>0</v>
      </c>
      <c r="K25" s="65">
        <v>0</v>
      </c>
      <c r="L25" s="65">
        <v>0</v>
      </c>
      <c r="M25" s="65">
        <v>58000000</v>
      </c>
      <c r="N25" s="65">
        <v>58000000</v>
      </c>
      <c r="O25" s="65">
        <v>65000000</v>
      </c>
      <c r="P25" s="65">
        <v>58000000</v>
      </c>
      <c r="Q25" s="63"/>
      <c r="R25" s="63"/>
      <c r="S25" s="63"/>
      <c r="T25" s="63"/>
    </row>
    <row r="26" spans="1:20" x14ac:dyDescent="0.25">
      <c r="A26" s="81" t="s">
        <v>704</v>
      </c>
      <c r="B26" s="65">
        <v>0</v>
      </c>
      <c r="C26" s="65">
        <v>0</v>
      </c>
      <c r="D26" s="65">
        <v>0</v>
      </c>
      <c r="E26" s="65">
        <v>0</v>
      </c>
      <c r="F26" s="65">
        <v>0</v>
      </c>
      <c r="G26" s="65">
        <v>0</v>
      </c>
      <c r="H26" s="65">
        <v>0</v>
      </c>
      <c r="I26" s="65">
        <v>0</v>
      </c>
      <c r="J26" s="65">
        <v>0</v>
      </c>
      <c r="K26" s="65">
        <v>0</v>
      </c>
      <c r="L26" s="65">
        <v>0</v>
      </c>
      <c r="M26" s="65">
        <v>0</v>
      </c>
      <c r="N26" s="65">
        <v>0</v>
      </c>
      <c r="O26" s="65"/>
      <c r="P26" s="65"/>
      <c r="Q26" s="63"/>
      <c r="R26" s="63"/>
      <c r="S26" s="63"/>
      <c r="T26" s="63"/>
    </row>
    <row r="27" spans="1:20" x14ac:dyDescent="0.25">
      <c r="A27" s="81" t="s">
        <v>705</v>
      </c>
      <c r="B27" s="65">
        <v>0</v>
      </c>
      <c r="C27" s="65">
        <v>0</v>
      </c>
      <c r="D27" s="65">
        <v>0</v>
      </c>
      <c r="E27" s="65">
        <v>0</v>
      </c>
      <c r="F27" s="65">
        <v>0</v>
      </c>
      <c r="G27" s="65">
        <v>0</v>
      </c>
      <c r="H27" s="65">
        <v>0</v>
      </c>
      <c r="I27" s="65">
        <v>0</v>
      </c>
      <c r="J27" s="65">
        <v>0</v>
      </c>
      <c r="K27" s="65">
        <v>0</v>
      </c>
      <c r="L27" s="65">
        <v>0</v>
      </c>
      <c r="M27" s="65">
        <v>0</v>
      </c>
      <c r="N27" s="65"/>
      <c r="O27" s="65"/>
      <c r="P27" s="65"/>
      <c r="Q27" s="63"/>
      <c r="R27" s="63"/>
      <c r="S27" s="63"/>
      <c r="T27" s="63"/>
    </row>
    <row r="28" spans="1:20" x14ac:dyDescent="0.25">
      <c r="A28" s="81" t="s">
        <v>706</v>
      </c>
      <c r="B28" s="65">
        <v>0</v>
      </c>
      <c r="C28" s="65">
        <v>0</v>
      </c>
      <c r="D28" s="65">
        <v>0</v>
      </c>
      <c r="E28" s="65">
        <v>0</v>
      </c>
      <c r="F28" s="65">
        <v>0</v>
      </c>
      <c r="G28" s="65">
        <v>0</v>
      </c>
      <c r="H28" s="65">
        <v>0</v>
      </c>
      <c r="I28" s="65">
        <v>0</v>
      </c>
      <c r="J28" s="65">
        <v>0</v>
      </c>
      <c r="K28" s="65">
        <v>0</v>
      </c>
      <c r="L28" s="65">
        <v>0</v>
      </c>
      <c r="M28" s="65">
        <v>0</v>
      </c>
      <c r="N28" s="65"/>
      <c r="O28" s="65"/>
      <c r="P28" s="65"/>
      <c r="Q28" s="63"/>
      <c r="R28" s="63"/>
      <c r="S28" s="63"/>
      <c r="T28" s="63"/>
    </row>
    <row r="29" spans="1:20" x14ac:dyDescent="0.25">
      <c r="A29" s="81" t="s">
        <v>707</v>
      </c>
      <c r="B29" s="65">
        <v>0</v>
      </c>
      <c r="C29" s="65">
        <v>0</v>
      </c>
      <c r="D29" s="65">
        <v>0</v>
      </c>
      <c r="E29" s="65">
        <v>0</v>
      </c>
      <c r="F29" s="65">
        <v>0</v>
      </c>
      <c r="G29" s="65">
        <v>0</v>
      </c>
      <c r="H29" s="65">
        <v>0</v>
      </c>
      <c r="I29" s="65">
        <v>0</v>
      </c>
      <c r="J29" s="65">
        <v>0</v>
      </c>
      <c r="K29" s="65">
        <v>0</v>
      </c>
      <c r="L29" s="65">
        <v>0</v>
      </c>
      <c r="M29" s="65">
        <v>0</v>
      </c>
      <c r="N29" s="65"/>
      <c r="O29" s="65"/>
      <c r="P29" s="65"/>
      <c r="Q29" s="63"/>
      <c r="R29" s="63"/>
      <c r="S29" s="63"/>
      <c r="T29" s="63"/>
    </row>
    <row r="30" spans="1:20" x14ac:dyDescent="0.25">
      <c r="A30" s="81" t="s">
        <v>708</v>
      </c>
      <c r="B30" s="65">
        <v>0</v>
      </c>
      <c r="C30" s="65">
        <v>0</v>
      </c>
      <c r="D30" s="65">
        <v>0</v>
      </c>
      <c r="E30" s="65">
        <v>0</v>
      </c>
      <c r="F30" s="65">
        <v>0</v>
      </c>
      <c r="G30" s="65">
        <v>0</v>
      </c>
      <c r="H30" s="65">
        <v>0</v>
      </c>
      <c r="I30" s="65">
        <v>0</v>
      </c>
      <c r="J30" s="65">
        <v>0</v>
      </c>
      <c r="K30" s="65">
        <v>0</v>
      </c>
      <c r="L30" s="65">
        <v>0</v>
      </c>
      <c r="M30" s="65">
        <v>0</v>
      </c>
      <c r="N30" s="65"/>
      <c r="O30" s="65"/>
      <c r="P30" s="65"/>
      <c r="Q30" s="63"/>
      <c r="R30" s="63"/>
      <c r="S30" s="63"/>
      <c r="T30" s="63"/>
    </row>
    <row r="31" spans="1:20" x14ac:dyDescent="0.25">
      <c r="A31" s="81" t="s">
        <v>709</v>
      </c>
      <c r="B31" s="65">
        <v>0</v>
      </c>
      <c r="C31" s="65">
        <v>0</v>
      </c>
      <c r="D31" s="65">
        <v>0</v>
      </c>
      <c r="E31" s="65">
        <v>0</v>
      </c>
      <c r="F31" s="65">
        <v>0</v>
      </c>
      <c r="G31" s="65">
        <v>0</v>
      </c>
      <c r="H31" s="65">
        <v>0</v>
      </c>
      <c r="I31" s="65">
        <v>0</v>
      </c>
      <c r="J31" s="65">
        <v>0</v>
      </c>
      <c r="K31" s="65">
        <v>0</v>
      </c>
      <c r="L31" s="65">
        <v>0</v>
      </c>
      <c r="M31" s="65">
        <v>0</v>
      </c>
      <c r="N31" s="65"/>
      <c r="O31" s="65"/>
      <c r="P31" s="65"/>
      <c r="Q31" s="63"/>
      <c r="R31" s="63"/>
      <c r="S31" s="63"/>
      <c r="T31" s="63"/>
    </row>
    <row r="32" spans="1:20" x14ac:dyDescent="0.25">
      <c r="A32" s="81" t="s">
        <v>710</v>
      </c>
      <c r="B32" s="65">
        <v>0</v>
      </c>
      <c r="C32" s="65">
        <v>0</v>
      </c>
      <c r="D32" s="65">
        <v>0</v>
      </c>
      <c r="E32" s="65">
        <v>0</v>
      </c>
      <c r="F32" s="65">
        <v>0</v>
      </c>
      <c r="G32" s="65">
        <v>0</v>
      </c>
      <c r="H32" s="65">
        <v>0</v>
      </c>
      <c r="I32" s="65">
        <v>0</v>
      </c>
      <c r="J32" s="65">
        <v>0</v>
      </c>
      <c r="K32" s="65">
        <v>0</v>
      </c>
      <c r="L32" s="65">
        <v>0</v>
      </c>
      <c r="M32" s="65">
        <v>0</v>
      </c>
      <c r="N32" s="65"/>
      <c r="O32" s="65"/>
      <c r="P32" s="65"/>
      <c r="Q32" s="63"/>
      <c r="R32" s="63"/>
      <c r="S32" s="63"/>
      <c r="T32" s="63"/>
    </row>
    <row r="33" spans="1:20" ht="17.25" x14ac:dyDescent="0.4">
      <c r="A33" s="82" t="s">
        <v>711</v>
      </c>
      <c r="B33" s="83">
        <v>186125240</v>
      </c>
      <c r="C33" s="84">
        <v>30765718</v>
      </c>
      <c r="D33" s="84">
        <v>34876647</v>
      </c>
      <c r="E33" s="84">
        <v>29134020</v>
      </c>
      <c r="F33" s="84">
        <v>130800781</v>
      </c>
      <c r="G33" s="84">
        <v>60762381.20000001</v>
      </c>
      <c r="H33" s="84">
        <v>32199096.91</v>
      </c>
      <c r="I33" s="84">
        <v>30609407.330000002</v>
      </c>
      <c r="J33" s="84">
        <v>135954694.19</v>
      </c>
      <c r="K33" s="84">
        <v>48756202</v>
      </c>
      <c r="L33" s="84">
        <v>50988429</v>
      </c>
      <c r="M33" s="85">
        <v>84640374.621261984</v>
      </c>
      <c r="N33" s="86">
        <v>855612991.25126195</v>
      </c>
      <c r="O33" s="84">
        <v>918155884.73743093</v>
      </c>
      <c r="P33" s="87">
        <v>967155496.83650184</v>
      </c>
      <c r="Q33" s="63"/>
      <c r="R33" s="63"/>
      <c r="S33" s="63"/>
      <c r="T33" s="63"/>
    </row>
    <row r="34" spans="1:20" x14ac:dyDescent="0.25">
      <c r="A34" s="88"/>
      <c r="B34" s="74"/>
      <c r="C34" s="75"/>
      <c r="D34" s="75"/>
      <c r="E34" s="75"/>
      <c r="F34" s="75"/>
      <c r="G34" s="75"/>
      <c r="H34" s="75"/>
      <c r="I34" s="75"/>
      <c r="J34" s="75"/>
      <c r="K34" s="75"/>
      <c r="L34" s="75"/>
      <c r="M34" s="76"/>
      <c r="N34" s="77"/>
      <c r="O34" s="75"/>
      <c r="P34" s="78"/>
      <c r="Q34" s="63"/>
      <c r="R34" s="63"/>
      <c r="S34" s="63"/>
      <c r="T34" s="63"/>
    </row>
    <row r="35" spans="1:20" x14ac:dyDescent="0.25">
      <c r="A35" s="89" t="s">
        <v>712</v>
      </c>
      <c r="B35" s="74"/>
      <c r="C35" s="75"/>
      <c r="D35" s="75"/>
      <c r="E35" s="75"/>
      <c r="F35" s="75"/>
      <c r="G35" s="75"/>
      <c r="H35" s="75"/>
      <c r="I35" s="75"/>
      <c r="J35" s="75"/>
      <c r="K35" s="75"/>
      <c r="L35" s="75"/>
      <c r="M35" s="76"/>
      <c r="N35" s="90"/>
      <c r="O35" s="75"/>
      <c r="P35" s="78"/>
      <c r="Q35" s="63"/>
      <c r="R35" s="63"/>
      <c r="S35" s="63"/>
      <c r="T35" s="63"/>
    </row>
    <row r="36" spans="1:20" x14ac:dyDescent="0.25">
      <c r="A36" s="81" t="s">
        <v>713</v>
      </c>
      <c r="B36" s="91">
        <v>20886432</v>
      </c>
      <c r="C36" s="91">
        <v>20269445</v>
      </c>
      <c r="D36" s="91">
        <v>20802101</v>
      </c>
      <c r="E36" s="91">
        <v>20145566</v>
      </c>
      <c r="F36" s="91">
        <v>20575780</v>
      </c>
      <c r="G36" s="91">
        <v>41593611.32</v>
      </c>
      <c r="H36" s="91">
        <v>20114841.27</v>
      </c>
      <c r="I36" s="91">
        <v>20026035.57</v>
      </c>
      <c r="J36" s="91">
        <v>20796805.66</v>
      </c>
      <c r="K36" s="91">
        <v>19366578</v>
      </c>
      <c r="L36" s="91">
        <v>19156557</v>
      </c>
      <c r="M36" s="91">
        <v>18321519.72270003</v>
      </c>
      <c r="N36" s="91">
        <v>262055272.54270002</v>
      </c>
      <c r="O36" s="91">
        <v>279809086.34814632</v>
      </c>
      <c r="P36" s="91">
        <v>298765913.30616844</v>
      </c>
      <c r="Q36" s="63"/>
      <c r="R36" s="63"/>
      <c r="S36" s="63"/>
      <c r="T36" s="63"/>
    </row>
    <row r="37" spans="1:20" x14ac:dyDescent="0.25">
      <c r="A37" s="81" t="s">
        <v>714</v>
      </c>
      <c r="B37" s="91">
        <v>1806324</v>
      </c>
      <c r="C37" s="91">
        <v>1785053</v>
      </c>
      <c r="D37" s="91">
        <v>1785808</v>
      </c>
      <c r="E37" s="91">
        <v>1785833</v>
      </c>
      <c r="F37" s="91">
        <v>1779162</v>
      </c>
      <c r="G37" s="91">
        <v>1778267</v>
      </c>
      <c r="H37" s="91">
        <v>2488505.2000000002</v>
      </c>
      <c r="I37" s="91">
        <v>1878623.47</v>
      </c>
      <c r="J37" s="91">
        <v>1877452.0899999999</v>
      </c>
      <c r="K37" s="91">
        <v>2712682</v>
      </c>
      <c r="L37" s="91">
        <v>2712682</v>
      </c>
      <c r="M37" s="91">
        <v>4331593.700000003</v>
      </c>
      <c r="N37" s="91">
        <v>26721985.460000001</v>
      </c>
      <c r="O37" s="91">
        <v>28539080.469999999</v>
      </c>
      <c r="P37" s="91">
        <v>30479737.949999999</v>
      </c>
      <c r="Q37" s="63"/>
      <c r="R37" s="63"/>
      <c r="S37" s="63"/>
      <c r="T37" s="63"/>
    </row>
    <row r="38" spans="1:20" x14ac:dyDescent="0.25">
      <c r="A38" s="81" t="s">
        <v>715</v>
      </c>
      <c r="B38" s="91">
        <v>700000</v>
      </c>
      <c r="C38" s="91">
        <v>307500</v>
      </c>
      <c r="D38" s="91">
        <v>205230</v>
      </c>
      <c r="E38" s="91">
        <v>185600</v>
      </c>
      <c r="F38" s="91">
        <v>1864927</v>
      </c>
      <c r="G38" s="91">
        <v>639073</v>
      </c>
      <c r="H38" s="91">
        <v>433000.41</v>
      </c>
      <c r="I38" s="91">
        <v>319400.40999999997</v>
      </c>
      <c r="J38" s="91">
        <v>473441.46</v>
      </c>
      <c r="K38" s="91">
        <v>845000</v>
      </c>
      <c r="L38" s="91">
        <v>815000</v>
      </c>
      <c r="M38" s="91">
        <v>738827.71999999974</v>
      </c>
      <c r="N38" s="91">
        <v>7527000</v>
      </c>
      <c r="O38" s="91">
        <v>7994000</v>
      </c>
      <c r="P38" s="91">
        <v>8465000</v>
      </c>
      <c r="Q38" s="63"/>
      <c r="R38" s="63"/>
      <c r="S38" s="63"/>
      <c r="T38" s="63"/>
    </row>
    <row r="39" spans="1:20" x14ac:dyDescent="0.25">
      <c r="A39" s="81" t="s">
        <v>716</v>
      </c>
      <c r="B39" s="91">
        <v>18003793.34</v>
      </c>
      <c r="C39" s="91">
        <v>18311400.670000002</v>
      </c>
      <c r="D39" s="91">
        <v>17194530.670000002</v>
      </c>
      <c r="E39" s="91">
        <v>19138053</v>
      </c>
      <c r="F39" s="91">
        <v>18003793.333333332</v>
      </c>
      <c r="G39" s="91">
        <v>17612210</v>
      </c>
      <c r="H39" s="91">
        <v>18043938.579999998</v>
      </c>
      <c r="I39" s="91">
        <v>20041819.259999998</v>
      </c>
      <c r="J39" s="91">
        <v>20938800.079999998</v>
      </c>
      <c r="K39" s="91">
        <v>22756886</v>
      </c>
      <c r="L39" s="91">
        <v>25756065</v>
      </c>
      <c r="M39" s="91">
        <v>29341061.980986655</v>
      </c>
      <c r="N39" s="91">
        <v>245142351.91431999</v>
      </c>
      <c r="O39" s="91">
        <v>261027000</v>
      </c>
      <c r="P39" s="91">
        <v>281909000</v>
      </c>
      <c r="Q39" s="63"/>
      <c r="R39" s="63"/>
      <c r="S39" s="63"/>
      <c r="T39" s="63"/>
    </row>
    <row r="40" spans="1:20" x14ac:dyDescent="0.25">
      <c r="A40" s="81" t="s">
        <v>717</v>
      </c>
      <c r="B40" s="91">
        <v>0</v>
      </c>
      <c r="C40" s="91">
        <v>0</v>
      </c>
      <c r="D40" s="91">
        <v>0</v>
      </c>
      <c r="E40" s="91">
        <v>0</v>
      </c>
      <c r="F40" s="91">
        <v>0</v>
      </c>
      <c r="G40" s="91">
        <v>0</v>
      </c>
      <c r="H40" s="91">
        <v>0</v>
      </c>
      <c r="I40" s="91">
        <v>0</v>
      </c>
      <c r="J40" s="91">
        <v>0</v>
      </c>
      <c r="K40" s="91">
        <v>0</v>
      </c>
      <c r="L40" s="91">
        <v>0</v>
      </c>
      <c r="M40" s="91">
        <v>0</v>
      </c>
      <c r="N40" s="91"/>
      <c r="O40" s="91"/>
      <c r="P40" s="91"/>
      <c r="Q40" s="63"/>
      <c r="R40" s="63"/>
      <c r="S40" s="63"/>
      <c r="T40" s="63"/>
    </row>
    <row r="41" spans="1:20" x14ac:dyDescent="0.25">
      <c r="A41" s="81" t="s">
        <v>718</v>
      </c>
      <c r="B41" s="91">
        <v>0</v>
      </c>
      <c r="C41" s="91">
        <v>0</v>
      </c>
      <c r="D41" s="91">
        <v>0</v>
      </c>
      <c r="E41" s="91">
        <v>0</v>
      </c>
      <c r="F41" s="91">
        <v>0</v>
      </c>
      <c r="G41" s="91">
        <v>0</v>
      </c>
      <c r="H41" s="91">
        <v>0</v>
      </c>
      <c r="I41" s="91">
        <v>0</v>
      </c>
      <c r="J41" s="91">
        <v>0</v>
      </c>
      <c r="K41" s="91">
        <v>0</v>
      </c>
      <c r="L41" s="91">
        <v>0</v>
      </c>
      <c r="M41" s="91">
        <v>0</v>
      </c>
      <c r="N41" s="91">
        <v>0</v>
      </c>
      <c r="O41" s="91">
        <v>0</v>
      </c>
      <c r="P41" s="91">
        <v>0</v>
      </c>
      <c r="Q41" s="63"/>
      <c r="R41" s="63"/>
      <c r="S41" s="63"/>
      <c r="T41" s="63"/>
    </row>
    <row r="42" spans="1:20" x14ac:dyDescent="0.25">
      <c r="A42" s="81" t="s">
        <v>719</v>
      </c>
      <c r="B42" s="91">
        <v>1485583</v>
      </c>
      <c r="C42" s="91">
        <v>2118911</v>
      </c>
      <c r="D42" s="91">
        <v>2208868</v>
      </c>
      <c r="E42" s="91">
        <v>775621</v>
      </c>
      <c r="F42" s="91">
        <v>1548053</v>
      </c>
      <c r="G42" s="91">
        <v>720689</v>
      </c>
      <c r="H42" s="91">
        <v>1157890</v>
      </c>
      <c r="I42" s="91">
        <v>2567098</v>
      </c>
      <c r="J42" s="91">
        <v>1176890</v>
      </c>
      <c r="K42" s="91">
        <v>1267896</v>
      </c>
      <c r="L42" s="91">
        <v>1567895</v>
      </c>
      <c r="M42" s="91">
        <v>2202450</v>
      </c>
      <c r="N42" s="91">
        <v>18797844</v>
      </c>
      <c r="O42" s="91">
        <v>19963310.327999998</v>
      </c>
      <c r="P42" s="91">
        <v>21121182.327023998</v>
      </c>
      <c r="Q42" s="63"/>
      <c r="R42" s="63"/>
      <c r="S42" s="63"/>
      <c r="T42" s="63"/>
    </row>
    <row r="43" spans="1:20" x14ac:dyDescent="0.25">
      <c r="A43" s="81" t="s">
        <v>720</v>
      </c>
      <c r="B43" s="91"/>
      <c r="C43" s="91"/>
      <c r="D43" s="91"/>
      <c r="E43" s="91"/>
      <c r="F43" s="91"/>
      <c r="G43" s="91"/>
      <c r="H43" s="91"/>
      <c r="I43" s="91"/>
      <c r="J43" s="91"/>
      <c r="K43" s="91"/>
      <c r="L43" s="91"/>
      <c r="M43" s="91">
        <v>0</v>
      </c>
      <c r="N43" s="91"/>
      <c r="O43" s="91"/>
      <c r="P43" s="91"/>
      <c r="Q43" s="63"/>
      <c r="R43" s="63"/>
      <c r="S43" s="63"/>
      <c r="T43" s="63"/>
    </row>
    <row r="44" spans="1:20" x14ac:dyDescent="0.25">
      <c r="A44" s="81" t="s">
        <v>721</v>
      </c>
      <c r="B44" s="91"/>
      <c r="C44" s="91"/>
      <c r="D44" s="91"/>
      <c r="E44" s="91"/>
      <c r="F44" s="91"/>
      <c r="G44" s="91"/>
      <c r="H44" s="91"/>
      <c r="I44" s="91"/>
      <c r="J44" s="91"/>
      <c r="K44" s="91"/>
      <c r="L44" s="91"/>
      <c r="M44" s="91">
        <v>0</v>
      </c>
      <c r="N44" s="91"/>
      <c r="O44" s="91"/>
      <c r="P44" s="91"/>
      <c r="Q44" s="63"/>
      <c r="R44" s="63"/>
      <c r="S44" s="63"/>
      <c r="T44" s="63"/>
    </row>
    <row r="45" spans="1:20" x14ac:dyDescent="0.25">
      <c r="A45" s="81" t="s">
        <v>722</v>
      </c>
      <c r="B45" s="91">
        <v>15021880</v>
      </c>
      <c r="C45" s="91">
        <v>11779768</v>
      </c>
      <c r="D45" s="91">
        <v>13712836</v>
      </c>
      <c r="E45" s="91">
        <v>13243593</v>
      </c>
      <c r="F45" s="91">
        <v>15331512</v>
      </c>
      <c r="G45" s="91">
        <v>12080288</v>
      </c>
      <c r="H45" s="91">
        <v>10065462.07</v>
      </c>
      <c r="I45" s="91">
        <v>12819141.24</v>
      </c>
      <c r="J45" s="91">
        <v>10834956</v>
      </c>
      <c r="K45" s="91">
        <v>12445224</v>
      </c>
      <c r="L45" s="91">
        <v>14589900</v>
      </c>
      <c r="M45" s="91">
        <v>8403630.4300000072</v>
      </c>
      <c r="N45" s="91">
        <v>150328190.74000001</v>
      </c>
      <c r="O45" s="91">
        <v>163185033.06</v>
      </c>
      <c r="P45" s="91">
        <v>175645968.72999999</v>
      </c>
      <c r="Q45" s="63"/>
      <c r="R45" s="63"/>
      <c r="S45" s="63"/>
      <c r="T45" s="63"/>
    </row>
    <row r="46" spans="1:20" ht="17.25" x14ac:dyDescent="0.4">
      <c r="A46" s="67" t="s">
        <v>712</v>
      </c>
      <c r="B46" s="68">
        <v>57904012.340000004</v>
      </c>
      <c r="C46" s="69">
        <v>54572077.670000002</v>
      </c>
      <c r="D46" s="69">
        <v>55909373.670000002</v>
      </c>
      <c r="E46" s="69">
        <v>55274266</v>
      </c>
      <c r="F46" s="69">
        <v>59103227.333333328</v>
      </c>
      <c r="G46" s="69">
        <v>74424138.319999993</v>
      </c>
      <c r="H46" s="69">
        <v>52303637.529999994</v>
      </c>
      <c r="I46" s="69">
        <v>57652117.949999996</v>
      </c>
      <c r="J46" s="69">
        <v>56098345.289999999</v>
      </c>
      <c r="K46" s="69">
        <v>59394266</v>
      </c>
      <c r="L46" s="69">
        <v>64598099</v>
      </c>
      <c r="M46" s="70">
        <v>63339083.553686693</v>
      </c>
      <c r="N46" s="71">
        <v>710572644.65702009</v>
      </c>
      <c r="O46" s="69">
        <v>760517510.20614624</v>
      </c>
      <c r="P46" s="72">
        <v>816386802.31319237</v>
      </c>
      <c r="Q46" s="63"/>
      <c r="R46" s="63"/>
      <c r="S46" s="63"/>
      <c r="T46" s="63"/>
    </row>
    <row r="47" spans="1:20" x14ac:dyDescent="0.25">
      <c r="A47" s="73"/>
      <c r="B47" s="74"/>
      <c r="C47" s="75"/>
      <c r="D47" s="75"/>
      <c r="E47" s="75"/>
      <c r="F47" s="75"/>
      <c r="G47" s="75"/>
      <c r="H47" s="75"/>
      <c r="I47" s="75"/>
      <c r="J47" s="75"/>
      <c r="K47" s="75"/>
      <c r="L47" s="75"/>
      <c r="M47" s="76"/>
      <c r="N47" s="77"/>
      <c r="O47" s="75"/>
      <c r="P47" s="78"/>
      <c r="Q47" s="63"/>
      <c r="R47" s="63"/>
      <c r="S47" s="63"/>
      <c r="T47" s="63"/>
    </row>
    <row r="48" spans="1:20" x14ac:dyDescent="0.25">
      <c r="A48" s="67" t="s">
        <v>723</v>
      </c>
      <c r="B48" s="74"/>
      <c r="C48" s="75"/>
      <c r="D48" s="75"/>
      <c r="E48" s="75"/>
      <c r="F48" s="75"/>
      <c r="G48" s="75"/>
      <c r="H48" s="75"/>
      <c r="I48" s="75"/>
      <c r="J48" s="75"/>
      <c r="K48" s="75"/>
      <c r="L48" s="75"/>
      <c r="M48" s="76"/>
      <c r="N48" s="77"/>
      <c r="O48" s="75"/>
      <c r="P48" s="78"/>
      <c r="Q48" s="63"/>
      <c r="R48" s="63"/>
      <c r="S48" s="63"/>
      <c r="T48" s="63"/>
    </row>
    <row r="49" spans="1:20" x14ac:dyDescent="0.25">
      <c r="A49" s="81" t="s">
        <v>724</v>
      </c>
      <c r="B49" s="91">
        <v>13994688</v>
      </c>
      <c r="C49" s="91">
        <v>12392021</v>
      </c>
      <c r="D49" s="91">
        <v>10668326</v>
      </c>
      <c r="E49" s="91">
        <v>11400539</v>
      </c>
      <c r="F49" s="91">
        <v>13942979</v>
      </c>
      <c r="G49" s="91">
        <v>13675705</v>
      </c>
      <c r="H49" s="91">
        <v>9298282.4499999993</v>
      </c>
      <c r="I49" s="91">
        <v>12181912.85</v>
      </c>
      <c r="J49" s="91">
        <v>11504516</v>
      </c>
      <c r="K49" s="91">
        <v>10967348</v>
      </c>
      <c r="L49" s="91">
        <v>9262883</v>
      </c>
      <c r="M49" s="91">
        <v>10986799.700000003</v>
      </c>
      <c r="N49" s="91">
        <v>140276000</v>
      </c>
      <c r="O49" s="91">
        <v>186460000</v>
      </c>
      <c r="P49" s="91">
        <v>158272000</v>
      </c>
      <c r="Q49" s="63"/>
      <c r="R49" s="63"/>
      <c r="S49" s="63"/>
      <c r="T49" s="63"/>
    </row>
    <row r="50" spans="1:20" x14ac:dyDescent="0.25">
      <c r="A50" s="81" t="s">
        <v>725</v>
      </c>
      <c r="B50" s="91">
        <v>0</v>
      </c>
      <c r="C50" s="91">
        <v>0</v>
      </c>
      <c r="D50" s="91"/>
      <c r="E50" s="91">
        <v>719000</v>
      </c>
      <c r="F50" s="91">
        <v>27037</v>
      </c>
      <c r="G50" s="91">
        <v>27037</v>
      </c>
      <c r="H50" s="91">
        <v>0</v>
      </c>
      <c r="I50" s="91">
        <v>0</v>
      </c>
      <c r="J50" s="91">
        <v>722017</v>
      </c>
      <c r="K50" s="91">
        <v>0</v>
      </c>
      <c r="L50" s="91"/>
      <c r="M50" s="91">
        <v>304909</v>
      </c>
      <c r="N50" s="91">
        <v>1800000</v>
      </c>
      <c r="O50" s="91"/>
      <c r="P50" s="91"/>
      <c r="Q50" s="63"/>
      <c r="R50" s="63"/>
      <c r="S50" s="63"/>
      <c r="T50" s="63"/>
    </row>
    <row r="51" spans="1:20" x14ac:dyDescent="0.25">
      <c r="A51" s="81" t="s">
        <v>726</v>
      </c>
      <c r="B51" s="91"/>
      <c r="C51" s="91">
        <v>0</v>
      </c>
      <c r="D51" s="91">
        <v>0</v>
      </c>
      <c r="E51" s="91">
        <v>0</v>
      </c>
      <c r="F51" s="91">
        <v>0</v>
      </c>
      <c r="G51" s="91">
        <v>0</v>
      </c>
      <c r="H51" s="91">
        <v>0</v>
      </c>
      <c r="I51" s="91">
        <v>0</v>
      </c>
      <c r="J51" s="91">
        <v>0</v>
      </c>
      <c r="K51" s="91">
        <v>0</v>
      </c>
      <c r="L51" s="91">
        <v>0</v>
      </c>
      <c r="M51" s="91">
        <v>0</v>
      </c>
      <c r="N51" s="91">
        <v>0</v>
      </c>
      <c r="O51" s="91">
        <v>0</v>
      </c>
      <c r="P51" s="91">
        <v>0</v>
      </c>
      <c r="Q51" s="63"/>
      <c r="R51" s="63"/>
      <c r="S51" s="63"/>
      <c r="T51" s="63"/>
    </row>
    <row r="52" spans="1:20" ht="17.25" x14ac:dyDescent="0.4">
      <c r="A52" s="82" t="s">
        <v>727</v>
      </c>
      <c r="B52" s="83">
        <v>71898700.340000004</v>
      </c>
      <c r="C52" s="84">
        <v>66964098.670000002</v>
      </c>
      <c r="D52" s="84">
        <v>66577699.670000002</v>
      </c>
      <c r="E52" s="84">
        <v>67393805</v>
      </c>
      <c r="F52" s="84">
        <v>73073243.333333328</v>
      </c>
      <c r="G52" s="84">
        <v>88126880.319999993</v>
      </c>
      <c r="H52" s="84">
        <v>61601919.979999989</v>
      </c>
      <c r="I52" s="84">
        <v>69834030.799999997</v>
      </c>
      <c r="J52" s="84">
        <v>68324878.289999992</v>
      </c>
      <c r="K52" s="84">
        <v>70361614</v>
      </c>
      <c r="L52" s="84">
        <v>73860982</v>
      </c>
      <c r="M52" s="85">
        <v>74630792.253686696</v>
      </c>
      <c r="N52" s="86">
        <v>852648644.65702009</v>
      </c>
      <c r="O52" s="84">
        <v>946977510.20614624</v>
      </c>
      <c r="P52" s="87">
        <v>974658802.31319237</v>
      </c>
      <c r="Q52" s="63"/>
      <c r="R52" s="63"/>
      <c r="S52" s="63"/>
      <c r="T52" s="63"/>
    </row>
    <row r="53" spans="1:20" ht="38.25" customHeight="1" x14ac:dyDescent="0.25">
      <c r="A53" s="92" t="s">
        <v>728</v>
      </c>
      <c r="B53" s="93">
        <v>114226539.66</v>
      </c>
      <c r="C53" s="94">
        <v>-36198380.670000002</v>
      </c>
      <c r="D53" s="94">
        <v>-31701052.670000002</v>
      </c>
      <c r="E53" s="94">
        <v>-38259785</v>
      </c>
      <c r="F53" s="94">
        <v>57727537.666666672</v>
      </c>
      <c r="G53" s="94">
        <v>-27364499.119999982</v>
      </c>
      <c r="H53" s="94">
        <v>-29402823.069999989</v>
      </c>
      <c r="I53" s="94">
        <v>-39224623.469999999</v>
      </c>
      <c r="J53" s="94">
        <v>67629815.900000006</v>
      </c>
      <c r="K53" s="94">
        <v>-21605412</v>
      </c>
      <c r="L53" s="94">
        <v>-22872553</v>
      </c>
      <c r="M53" s="95">
        <v>10009582.367575288</v>
      </c>
      <c r="N53" s="96">
        <v>2964346.5942418575</v>
      </c>
      <c r="O53" s="94">
        <v>-28821625.46871531</v>
      </c>
      <c r="P53" s="97">
        <v>-7503305.4766905308</v>
      </c>
      <c r="Q53" s="98"/>
      <c r="R53" s="98"/>
      <c r="S53" s="98"/>
      <c r="T53" s="98"/>
    </row>
    <row r="54" spans="1:20" x14ac:dyDescent="0.25">
      <c r="A54" s="73" t="s">
        <v>729</v>
      </c>
      <c r="B54" s="99">
        <v>64617657.169999965</v>
      </c>
      <c r="C54" s="100">
        <v>178844196.82999995</v>
      </c>
      <c r="D54" s="100">
        <v>142645816.15999997</v>
      </c>
      <c r="E54" s="100">
        <v>110944763.48999996</v>
      </c>
      <c r="F54" s="100">
        <v>72684978.489999965</v>
      </c>
      <c r="G54" s="100">
        <v>130412516.15666664</v>
      </c>
      <c r="H54" s="100">
        <v>103048017.03666666</v>
      </c>
      <c r="I54" s="100">
        <v>73645193.966666669</v>
      </c>
      <c r="J54" s="100">
        <v>34420570.49666667</v>
      </c>
      <c r="K54" s="100">
        <v>102050386.39666668</v>
      </c>
      <c r="L54" s="100">
        <v>80444974.396666676</v>
      </c>
      <c r="M54" s="101">
        <v>57572421.396666676</v>
      </c>
      <c r="N54" s="102">
        <v>64617657.169999965</v>
      </c>
      <c r="O54" s="100">
        <v>67582003.764241815</v>
      </c>
      <c r="P54" s="103">
        <v>38760378.295526505</v>
      </c>
      <c r="Q54" s="63"/>
      <c r="R54" s="63"/>
      <c r="S54" s="63"/>
      <c r="T54" s="63"/>
    </row>
    <row r="55" spans="1:20" x14ac:dyDescent="0.25">
      <c r="A55" s="104" t="s">
        <v>730</v>
      </c>
      <c r="B55" s="105">
        <v>178844196.82999995</v>
      </c>
      <c r="C55" s="106">
        <v>142645816.15999997</v>
      </c>
      <c r="D55" s="106">
        <v>110944763.48999996</v>
      </c>
      <c r="E55" s="106">
        <v>72684978.489999965</v>
      </c>
      <c r="F55" s="106">
        <v>130412516.15666664</v>
      </c>
      <c r="G55" s="106">
        <v>103048017.03666666</v>
      </c>
      <c r="H55" s="106">
        <v>73645193.966666669</v>
      </c>
      <c r="I55" s="106">
        <v>34420570.49666667</v>
      </c>
      <c r="J55" s="106">
        <v>102050386.39666668</v>
      </c>
      <c r="K55" s="106">
        <v>80444974.396666676</v>
      </c>
      <c r="L55" s="106">
        <v>57572421.396666676</v>
      </c>
      <c r="M55" s="107">
        <v>67582003.764241964</v>
      </c>
      <c r="N55" s="108">
        <v>67582003.764241815</v>
      </c>
      <c r="O55" s="106">
        <v>38760378.295526505</v>
      </c>
      <c r="P55" s="109">
        <v>31257072.818835974</v>
      </c>
      <c r="Q55" s="63"/>
      <c r="R55" s="63"/>
      <c r="S55" s="63"/>
      <c r="T55" s="63"/>
    </row>
    <row r="56" spans="1:20" x14ac:dyDescent="0.25">
      <c r="A56" s="110" t="s">
        <v>731</v>
      </c>
      <c r="B56" s="63"/>
      <c r="C56" s="63"/>
      <c r="D56" s="63"/>
      <c r="E56" s="63"/>
      <c r="F56" s="63"/>
      <c r="G56" s="63"/>
      <c r="H56" s="63"/>
      <c r="I56" s="63"/>
      <c r="J56" s="63"/>
      <c r="K56" s="63"/>
      <c r="L56" s="63"/>
      <c r="M56" s="63"/>
      <c r="N56" s="63"/>
      <c r="O56" s="63"/>
      <c r="P56" s="63"/>
      <c r="Q56" s="63"/>
      <c r="R56" s="63"/>
      <c r="S56" s="63"/>
      <c r="T56" s="63"/>
    </row>
    <row r="57" spans="1:20" ht="15" customHeight="1" x14ac:dyDescent="0.25">
      <c r="A57" s="539" t="s">
        <v>732</v>
      </c>
      <c r="B57" s="539"/>
      <c r="C57" s="539"/>
      <c r="D57" s="539"/>
      <c r="E57" s="539"/>
      <c r="F57" s="539"/>
      <c r="G57" s="539"/>
      <c r="H57" s="539"/>
      <c r="I57" s="539"/>
      <c r="J57" s="539"/>
      <c r="K57" s="539"/>
      <c r="L57" s="539"/>
      <c r="M57" s="539"/>
      <c r="N57" s="539"/>
      <c r="O57" s="539"/>
      <c r="P57" s="539"/>
      <c r="Q57" s="63"/>
      <c r="R57" s="63"/>
      <c r="S57" s="63"/>
      <c r="T57" s="63"/>
    </row>
    <row r="58" spans="1:20" x14ac:dyDescent="0.25">
      <c r="A58" s="63"/>
      <c r="B58" s="63"/>
      <c r="C58" s="63"/>
      <c r="D58" s="63"/>
      <c r="E58" s="63"/>
      <c r="F58" s="63"/>
      <c r="G58" s="63"/>
      <c r="H58" s="63"/>
      <c r="I58" s="63"/>
      <c r="J58" s="63"/>
      <c r="K58" s="63"/>
      <c r="L58" s="63"/>
      <c r="M58" s="63"/>
      <c r="N58" s="63"/>
      <c r="O58" s="63"/>
      <c r="P58" s="63"/>
      <c r="Q58" s="63"/>
      <c r="R58" s="63"/>
      <c r="S58" s="63"/>
      <c r="T58" s="63"/>
    </row>
    <row r="59" spans="1:20" x14ac:dyDescent="0.25">
      <c r="A59" s="63"/>
      <c r="B59" s="63"/>
      <c r="C59" s="63"/>
      <c r="D59" s="63"/>
      <c r="E59" s="63"/>
      <c r="F59" s="63"/>
      <c r="G59" s="63"/>
      <c r="H59" s="63"/>
      <c r="I59" s="63"/>
      <c r="J59" s="63"/>
      <c r="K59" s="63"/>
      <c r="L59" s="63"/>
      <c r="M59" s="63"/>
      <c r="N59" s="63"/>
      <c r="O59" s="63"/>
      <c r="P59" s="63"/>
      <c r="Q59" s="63"/>
      <c r="R59" s="63"/>
      <c r="S59" s="63"/>
      <c r="T59" s="63"/>
    </row>
    <row r="60" spans="1:20" x14ac:dyDescent="0.25">
      <c r="A60" s="63"/>
      <c r="B60" s="63"/>
      <c r="C60" s="63"/>
      <c r="D60" s="63"/>
      <c r="E60" s="63"/>
      <c r="F60" s="63"/>
      <c r="G60" s="63"/>
      <c r="H60" s="63"/>
      <c r="I60" s="63"/>
      <c r="J60" s="63"/>
      <c r="K60" s="63"/>
      <c r="L60" s="63"/>
      <c r="M60" s="63"/>
      <c r="N60" s="63"/>
      <c r="O60" s="63"/>
      <c r="P60" s="63"/>
      <c r="Q60" s="63"/>
      <c r="R60" s="63"/>
      <c r="S60" s="63"/>
      <c r="T60" s="63"/>
    </row>
    <row r="61" spans="1:20" x14ac:dyDescent="0.25">
      <c r="A61" s="63"/>
      <c r="B61" s="63"/>
      <c r="C61" s="63"/>
      <c r="D61" s="63"/>
      <c r="E61" s="111"/>
      <c r="F61" s="111"/>
      <c r="G61" s="111"/>
      <c r="H61" s="111"/>
      <c r="I61" s="111"/>
      <c r="J61" s="111"/>
      <c r="K61" s="111"/>
      <c r="L61" s="111"/>
      <c r="M61" s="111"/>
      <c r="N61" s="63"/>
      <c r="O61" s="63"/>
      <c r="P61" s="63"/>
      <c r="Q61" s="63"/>
      <c r="R61" s="63"/>
      <c r="S61" s="63"/>
      <c r="T61" s="63"/>
    </row>
    <row r="62" spans="1:20" x14ac:dyDescent="0.25">
      <c r="A62" s="63"/>
      <c r="B62" s="63"/>
      <c r="C62" s="63"/>
      <c r="D62" s="63"/>
      <c r="E62" s="63"/>
      <c r="F62" s="63"/>
      <c r="G62" s="63"/>
      <c r="H62" s="63"/>
      <c r="I62" s="63"/>
      <c r="J62" s="63"/>
      <c r="K62" s="63"/>
      <c r="L62" s="63"/>
      <c r="M62" s="63"/>
      <c r="N62" s="63"/>
      <c r="O62" s="63"/>
      <c r="P62" s="63"/>
      <c r="Q62" s="63"/>
      <c r="R62" s="63"/>
      <c r="S62" s="63"/>
      <c r="T62" s="63"/>
    </row>
    <row r="63" spans="1:20" x14ac:dyDescent="0.25">
      <c r="A63" s="63"/>
      <c r="B63" s="63"/>
      <c r="C63" s="63"/>
      <c r="D63" s="63"/>
      <c r="E63" s="63"/>
      <c r="F63" s="63"/>
      <c r="G63" s="63"/>
      <c r="H63" s="63"/>
      <c r="I63" s="63"/>
      <c r="J63" s="63"/>
      <c r="K63" s="63"/>
      <c r="L63" s="63"/>
      <c r="M63" s="63"/>
      <c r="N63" s="63"/>
      <c r="O63" s="63"/>
      <c r="P63" s="63"/>
      <c r="Q63" s="63"/>
      <c r="R63" s="63"/>
      <c r="S63" s="63"/>
      <c r="T63" s="63"/>
    </row>
    <row r="64" spans="1:20" x14ac:dyDescent="0.25">
      <c r="A64" s="63"/>
      <c r="B64" s="63"/>
      <c r="C64" s="63"/>
      <c r="D64" s="63"/>
      <c r="E64" s="63"/>
      <c r="F64" s="63"/>
      <c r="G64" s="63"/>
      <c r="H64" s="63"/>
      <c r="I64" s="63"/>
      <c r="J64" s="63"/>
      <c r="K64" s="63"/>
      <c r="L64" s="63"/>
      <c r="M64" s="63"/>
      <c r="N64" s="63"/>
      <c r="O64" s="63"/>
      <c r="P64" s="63"/>
      <c r="Q64" s="63"/>
      <c r="R64" s="63"/>
      <c r="S64" s="63"/>
      <c r="T64" s="63"/>
    </row>
    <row r="65" spans="1:20" x14ac:dyDescent="0.25">
      <c r="A65" s="63"/>
      <c r="B65" s="63"/>
      <c r="C65" s="63"/>
      <c r="D65" s="63"/>
      <c r="E65" s="63"/>
      <c r="F65" s="63"/>
      <c r="G65" s="63"/>
      <c r="H65" s="63"/>
      <c r="I65" s="63"/>
      <c r="J65" s="63"/>
      <c r="K65" s="63"/>
      <c r="L65" s="63"/>
      <c r="M65" s="63"/>
      <c r="N65" s="63"/>
      <c r="O65" s="63"/>
      <c r="P65" s="63"/>
      <c r="Q65" s="63"/>
      <c r="R65" s="63"/>
      <c r="S65" s="63"/>
      <c r="T65" s="63"/>
    </row>
    <row r="185" spans="2:41" x14ac:dyDescent="0.25">
      <c r="B185" s="112"/>
      <c r="C185" s="112"/>
      <c r="D185" s="112"/>
      <c r="E185" s="112"/>
      <c r="F185" s="112"/>
      <c r="G185" s="112"/>
      <c r="H185" s="112"/>
      <c r="I185" s="112"/>
      <c r="J185" s="112"/>
      <c r="K185" s="112"/>
      <c r="L185" s="112"/>
      <c r="M185" s="51"/>
      <c r="N185" s="113"/>
      <c r="O185" s="113"/>
      <c r="P185" s="113"/>
      <c r="Q185" s="51"/>
      <c r="R185" s="51"/>
      <c r="S185" s="51"/>
      <c r="T185" s="51"/>
      <c r="U185" s="51"/>
      <c r="V185" s="51"/>
      <c r="W185" s="51"/>
      <c r="X185" s="51"/>
      <c r="Y185" s="51"/>
      <c r="Z185" s="51"/>
      <c r="AA185" s="51"/>
      <c r="AB185" s="51"/>
      <c r="AC185" s="51"/>
      <c r="AD185" s="51"/>
      <c r="AE185" s="113"/>
      <c r="AF185" s="113"/>
      <c r="AG185" s="113"/>
      <c r="AH185" s="113"/>
      <c r="AI185" s="113"/>
      <c r="AJ185" s="113"/>
      <c r="AK185" s="113"/>
      <c r="AL185" s="113"/>
      <c r="AM185" s="113"/>
      <c r="AN185" s="113"/>
      <c r="AO185" s="113"/>
    </row>
    <row r="186" spans="2:41" x14ac:dyDescent="0.25">
      <c r="B186" s="51"/>
      <c r="C186" s="51"/>
      <c r="D186" s="51"/>
      <c r="E186" s="51"/>
      <c r="F186" s="51"/>
      <c r="G186" s="51"/>
      <c r="H186" s="51"/>
      <c r="I186" s="51"/>
      <c r="J186" s="51"/>
      <c r="K186" s="51"/>
      <c r="L186" s="51"/>
      <c r="M186" s="51"/>
      <c r="N186" s="113"/>
      <c r="O186" s="113"/>
      <c r="P186" s="113"/>
      <c r="Q186" s="51"/>
      <c r="R186" s="51"/>
      <c r="S186" s="51"/>
      <c r="T186" s="51"/>
      <c r="U186" s="51"/>
      <c r="V186" s="51"/>
      <c r="W186" s="51"/>
      <c r="X186" s="51"/>
      <c r="Y186" s="51"/>
      <c r="Z186" s="51"/>
      <c r="AA186" s="51"/>
      <c r="AB186" s="51"/>
      <c r="AC186" s="51"/>
      <c r="AD186" s="51"/>
      <c r="AE186" s="113"/>
      <c r="AF186" s="113"/>
      <c r="AG186" s="113"/>
      <c r="AH186" s="113"/>
      <c r="AI186" s="113"/>
      <c r="AJ186" s="113"/>
      <c r="AK186" s="113"/>
      <c r="AL186" s="113"/>
      <c r="AM186" s="113"/>
      <c r="AN186" s="113"/>
      <c r="AO186" s="113"/>
    </row>
    <row r="187" spans="2:41" x14ac:dyDescent="0.25">
      <c r="B187" s="51"/>
      <c r="C187" s="51"/>
      <c r="D187" s="51"/>
      <c r="E187" s="51"/>
      <c r="F187" s="51"/>
      <c r="G187" s="51"/>
      <c r="H187" s="51"/>
      <c r="I187" s="51"/>
      <c r="J187" s="51"/>
      <c r="K187" s="51"/>
      <c r="L187" s="51"/>
      <c r="M187" s="51"/>
      <c r="N187" s="113"/>
      <c r="O187" s="113"/>
      <c r="P187" s="113"/>
      <c r="Q187" s="51"/>
      <c r="R187" s="51"/>
      <c r="S187" s="51"/>
      <c r="T187" s="51"/>
      <c r="U187" s="51"/>
      <c r="V187" s="51"/>
      <c r="W187" s="51"/>
      <c r="X187" s="51"/>
      <c r="Y187" s="51"/>
      <c r="Z187" s="51"/>
      <c r="AA187" s="51"/>
      <c r="AB187" s="51"/>
      <c r="AC187" s="51"/>
      <c r="AD187" s="51"/>
      <c r="AE187" s="113"/>
      <c r="AF187" s="113"/>
      <c r="AG187" s="113"/>
      <c r="AH187" s="113"/>
      <c r="AI187" s="113"/>
      <c r="AJ187" s="113"/>
      <c r="AK187" s="113"/>
      <c r="AL187" s="113"/>
      <c r="AM187" s="113"/>
      <c r="AN187" s="113"/>
      <c r="AO187" s="113"/>
    </row>
  </sheetData>
  <mergeCells count="3">
    <mergeCell ref="B2:M2"/>
    <mergeCell ref="N2:P2"/>
    <mergeCell ref="A57:P57"/>
  </mergeCells>
  <pageMargins left="0.7" right="0.7" top="0.75" bottom="0.75" header="0.3" footer="0.3"/>
  <pageSetup paperSize="9" scale="7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view="pageBreakPreview" topLeftCell="A7" zoomScale="60" zoomScaleNormal="100" workbookViewId="0">
      <selection activeCell="R27" sqref="R27"/>
    </sheetView>
  </sheetViews>
  <sheetFormatPr defaultRowHeight="15" x14ac:dyDescent="0.25"/>
  <cols>
    <col min="1" max="1" width="42.28515625" customWidth="1"/>
  </cols>
  <sheetData>
    <row r="1" spans="1:16" x14ac:dyDescent="0.25">
      <c r="A1" s="50" t="s">
        <v>736</v>
      </c>
      <c r="B1" s="50"/>
      <c r="C1" s="50"/>
      <c r="D1" s="50"/>
      <c r="E1" s="50"/>
      <c r="F1" s="50"/>
      <c r="G1" s="50"/>
      <c r="H1" s="50"/>
      <c r="I1" s="50"/>
      <c r="J1" s="50"/>
      <c r="K1" s="50"/>
      <c r="L1" s="50"/>
      <c r="M1" s="50"/>
      <c r="N1" s="50"/>
      <c r="O1" s="50"/>
      <c r="P1" s="50"/>
    </row>
    <row r="2" spans="1:16" ht="21.75" customHeight="1" x14ac:dyDescent="0.25">
      <c r="A2" s="115" t="s">
        <v>737</v>
      </c>
      <c r="B2" s="534" t="s">
        <v>666</v>
      </c>
      <c r="C2" s="535"/>
      <c r="D2" s="535"/>
      <c r="E2" s="535"/>
      <c r="F2" s="535"/>
      <c r="G2" s="535"/>
      <c r="H2" s="535"/>
      <c r="I2" s="535"/>
      <c r="J2" s="535"/>
      <c r="K2" s="535"/>
      <c r="L2" s="535"/>
      <c r="M2" s="535"/>
      <c r="N2" s="536" t="s">
        <v>667</v>
      </c>
      <c r="O2" s="537"/>
      <c r="P2" s="538"/>
    </row>
    <row r="3" spans="1:16" ht="25.5" x14ac:dyDescent="0.25">
      <c r="A3" s="116" t="s">
        <v>668</v>
      </c>
      <c r="B3" s="54" t="s">
        <v>669</v>
      </c>
      <c r="C3" s="55" t="s">
        <v>670</v>
      </c>
      <c r="D3" s="55" t="s">
        <v>671</v>
      </c>
      <c r="E3" s="55" t="s">
        <v>672</v>
      </c>
      <c r="F3" s="55" t="s">
        <v>673</v>
      </c>
      <c r="G3" s="55" t="s">
        <v>674</v>
      </c>
      <c r="H3" s="55" t="s">
        <v>675</v>
      </c>
      <c r="I3" s="55" t="s">
        <v>676</v>
      </c>
      <c r="J3" s="55" t="s">
        <v>677</v>
      </c>
      <c r="K3" s="55" t="s">
        <v>678</v>
      </c>
      <c r="L3" s="55" t="s">
        <v>679</v>
      </c>
      <c r="M3" s="56" t="s">
        <v>680</v>
      </c>
      <c r="N3" s="54" t="s">
        <v>666</v>
      </c>
      <c r="O3" s="57" t="s">
        <v>681</v>
      </c>
      <c r="P3" s="56" t="s">
        <v>682</v>
      </c>
    </row>
    <row r="4" spans="1:16" x14ac:dyDescent="0.25">
      <c r="A4" s="117" t="s">
        <v>738</v>
      </c>
      <c r="B4" s="59"/>
      <c r="C4" s="60"/>
      <c r="D4" s="60"/>
      <c r="E4" s="60"/>
      <c r="F4" s="60"/>
      <c r="G4" s="60"/>
      <c r="H4" s="60"/>
      <c r="I4" s="60"/>
      <c r="J4" s="60"/>
      <c r="K4" s="60"/>
      <c r="L4" s="60"/>
      <c r="M4" s="118"/>
      <c r="N4" s="59"/>
      <c r="O4" s="60"/>
      <c r="P4" s="61"/>
    </row>
    <row r="5" spans="1:16" x14ac:dyDescent="0.25">
      <c r="A5" s="119" t="s">
        <v>684</v>
      </c>
      <c r="B5" s="120">
        <v>4019000</v>
      </c>
      <c r="C5" s="120">
        <v>3969134</v>
      </c>
      <c r="D5" s="120">
        <v>3807555</v>
      </c>
      <c r="E5" s="120">
        <v>4026963</v>
      </c>
      <c r="F5" s="120">
        <v>4211807</v>
      </c>
      <c r="G5" s="120">
        <v>4133077.3699999996</v>
      </c>
      <c r="H5" s="120">
        <v>4144606.63</v>
      </c>
      <c r="I5" s="120">
        <v>4216500.12</v>
      </c>
      <c r="J5" s="120">
        <v>4152171.64</v>
      </c>
      <c r="K5" s="120">
        <v>3223000</v>
      </c>
      <c r="L5" s="120">
        <v>5668578</v>
      </c>
      <c r="M5" s="121">
        <v>7419607.2400000021</v>
      </c>
      <c r="N5" s="122">
        <v>52992000</v>
      </c>
      <c r="O5" s="123">
        <v>56278000</v>
      </c>
      <c r="P5" s="124">
        <v>59598000</v>
      </c>
    </row>
    <row r="6" spans="1:16" x14ac:dyDescent="0.25">
      <c r="A6" s="119" t="s">
        <v>685</v>
      </c>
      <c r="B6" s="120"/>
      <c r="C6" s="125"/>
      <c r="D6" s="125"/>
      <c r="E6" s="125"/>
      <c r="F6" s="125"/>
      <c r="G6" s="125"/>
      <c r="H6" s="125"/>
      <c r="I6" s="125"/>
      <c r="J6" s="125"/>
      <c r="K6" s="125"/>
      <c r="L6" s="125"/>
      <c r="M6" s="121">
        <v>0</v>
      </c>
      <c r="N6" s="122">
        <v>0</v>
      </c>
      <c r="O6" s="75">
        <v>0</v>
      </c>
      <c r="P6" s="76">
        <v>0</v>
      </c>
    </row>
    <row r="7" spans="1:16" x14ac:dyDescent="0.25">
      <c r="A7" s="119" t="s">
        <v>686</v>
      </c>
      <c r="B7" s="120">
        <v>24487000</v>
      </c>
      <c r="C7" s="120">
        <v>24757501</v>
      </c>
      <c r="D7" s="120">
        <v>24576285</v>
      </c>
      <c r="E7" s="120">
        <v>22612339</v>
      </c>
      <c r="F7" s="120">
        <v>23553934</v>
      </c>
      <c r="G7" s="120">
        <v>21094567.230000004</v>
      </c>
      <c r="H7" s="120">
        <v>23815687.760000002</v>
      </c>
      <c r="I7" s="120">
        <v>24686897.5</v>
      </c>
      <c r="J7" s="120">
        <v>26402779.420000002</v>
      </c>
      <c r="K7" s="120">
        <v>39907349</v>
      </c>
      <c r="L7" s="120">
        <v>39180349</v>
      </c>
      <c r="M7" s="121">
        <v>11143561.441641986</v>
      </c>
      <c r="N7" s="122">
        <v>306218250.35164201</v>
      </c>
      <c r="O7" s="75">
        <v>330287004.82928097</v>
      </c>
      <c r="P7" s="76">
        <v>356247563.40886301</v>
      </c>
    </row>
    <row r="8" spans="1:16" x14ac:dyDescent="0.25">
      <c r="A8" s="119" t="s">
        <v>687</v>
      </c>
      <c r="B8" s="120"/>
      <c r="C8" s="125"/>
      <c r="D8" s="125"/>
      <c r="E8" s="125"/>
      <c r="F8" s="125"/>
      <c r="G8" s="125"/>
      <c r="H8" s="125"/>
      <c r="I8" s="125"/>
      <c r="J8" s="125"/>
      <c r="K8" s="125"/>
      <c r="L8" s="125"/>
      <c r="M8" s="121">
        <v>0</v>
      </c>
      <c r="N8" s="122">
        <v>0</v>
      </c>
      <c r="O8" s="75">
        <v>0</v>
      </c>
      <c r="P8" s="76">
        <v>0</v>
      </c>
    </row>
    <row r="9" spans="1:16" x14ac:dyDescent="0.25">
      <c r="A9" s="119" t="s">
        <v>688</v>
      </c>
      <c r="B9" s="120"/>
      <c r="C9" s="120"/>
      <c r="D9" s="120"/>
      <c r="E9" s="120"/>
      <c r="F9" s="120"/>
      <c r="G9" s="120"/>
      <c r="H9" s="120"/>
      <c r="I9" s="120"/>
      <c r="J9" s="120"/>
      <c r="K9" s="120"/>
      <c r="L9" s="125"/>
      <c r="M9" s="121">
        <v>0</v>
      </c>
      <c r="N9" s="122">
        <v>0</v>
      </c>
      <c r="O9" s="75">
        <v>0</v>
      </c>
      <c r="P9" s="76">
        <v>0</v>
      </c>
    </row>
    <row r="10" spans="1:16" x14ac:dyDescent="0.25">
      <c r="A10" s="119" t="s">
        <v>689</v>
      </c>
      <c r="B10" s="120">
        <v>408000</v>
      </c>
      <c r="C10" s="120">
        <v>624554</v>
      </c>
      <c r="D10" s="120">
        <v>762767</v>
      </c>
      <c r="E10" s="120">
        <v>738842</v>
      </c>
      <c r="F10" s="120">
        <v>627840</v>
      </c>
      <c r="G10" s="120">
        <v>620673.35</v>
      </c>
      <c r="H10" s="120">
        <v>674000.28999999992</v>
      </c>
      <c r="I10" s="120">
        <v>519782.08</v>
      </c>
      <c r="J10" s="120">
        <v>623205.03</v>
      </c>
      <c r="K10" s="120">
        <v>837618</v>
      </c>
      <c r="L10" s="120">
        <v>943618</v>
      </c>
      <c r="M10" s="121">
        <v>963100.25</v>
      </c>
      <c r="N10" s="122">
        <v>8344000</v>
      </c>
      <c r="O10" s="75">
        <v>7500000</v>
      </c>
      <c r="P10" s="76">
        <v>7943000</v>
      </c>
    </row>
    <row r="11" spans="1:16" x14ac:dyDescent="0.25">
      <c r="A11" s="119" t="s">
        <v>690</v>
      </c>
      <c r="B11" s="120"/>
      <c r="C11" s="125"/>
      <c r="D11" s="125"/>
      <c r="E11" s="125"/>
      <c r="F11" s="125"/>
      <c r="G11" s="125"/>
      <c r="H11" s="125"/>
      <c r="I11" s="125"/>
      <c r="J11" s="125"/>
      <c r="K11" s="125"/>
      <c r="L11" s="125"/>
      <c r="M11" s="121">
        <v>0</v>
      </c>
      <c r="N11" s="122">
        <v>0</v>
      </c>
      <c r="O11" s="123">
        <v>0</v>
      </c>
      <c r="P11" s="124">
        <v>0</v>
      </c>
    </row>
    <row r="12" spans="1:16" x14ac:dyDescent="0.25">
      <c r="A12" s="119" t="s">
        <v>691</v>
      </c>
      <c r="B12" s="120">
        <v>51000</v>
      </c>
      <c r="C12" s="120">
        <v>36831</v>
      </c>
      <c r="D12" s="120">
        <v>27862</v>
      </c>
      <c r="E12" s="120">
        <v>36351</v>
      </c>
      <c r="F12" s="120">
        <v>27160</v>
      </c>
      <c r="G12" s="120">
        <v>28611.85</v>
      </c>
      <c r="H12" s="120">
        <v>21929.68</v>
      </c>
      <c r="I12" s="120">
        <v>2939.7600000000007</v>
      </c>
      <c r="J12" s="120">
        <v>9243.130000000001</v>
      </c>
      <c r="K12" s="120">
        <v>55147</v>
      </c>
      <c r="L12" s="120">
        <v>60058</v>
      </c>
      <c r="M12" s="121">
        <v>121500.57999999996</v>
      </c>
      <c r="N12" s="122">
        <v>478634</v>
      </c>
      <c r="O12" s="123">
        <v>510223.84399999998</v>
      </c>
      <c r="P12" s="124">
        <v>543898.61770399997</v>
      </c>
    </row>
    <row r="13" spans="1:16" x14ac:dyDescent="0.25">
      <c r="A13" s="119" t="s">
        <v>692</v>
      </c>
      <c r="B13" s="120">
        <v>100000</v>
      </c>
      <c r="C13" s="120">
        <v>107438</v>
      </c>
      <c r="D13" s="120">
        <v>395418</v>
      </c>
      <c r="E13" s="120">
        <v>451352</v>
      </c>
      <c r="F13" s="120">
        <v>177646</v>
      </c>
      <c r="G13" s="120">
        <v>115712.03</v>
      </c>
      <c r="H13" s="120">
        <v>163166.01999999999</v>
      </c>
      <c r="I13" s="120">
        <v>109927.9</v>
      </c>
      <c r="J13" s="120">
        <v>373177</v>
      </c>
      <c r="K13" s="120">
        <v>245088</v>
      </c>
      <c r="L13" s="120">
        <v>184500</v>
      </c>
      <c r="M13" s="121">
        <v>1611385.0499999998</v>
      </c>
      <c r="N13" s="122">
        <v>4034810</v>
      </c>
      <c r="O13" s="123">
        <v>4284968.22</v>
      </c>
      <c r="P13" s="124">
        <v>4537781.3449799996</v>
      </c>
    </row>
    <row r="14" spans="1:16" x14ac:dyDescent="0.25">
      <c r="A14" s="119" t="s">
        <v>693</v>
      </c>
      <c r="B14" s="120">
        <v>2589000</v>
      </c>
      <c r="C14" s="120">
        <v>0</v>
      </c>
      <c r="D14" s="120">
        <v>0</v>
      </c>
      <c r="E14" s="120">
        <v>0</v>
      </c>
      <c r="F14" s="120">
        <v>0</v>
      </c>
      <c r="G14" s="120"/>
      <c r="H14" s="120"/>
      <c r="I14" s="120"/>
      <c r="J14" s="120">
        <v>2761823</v>
      </c>
      <c r="K14" s="120">
        <v>2548000</v>
      </c>
      <c r="L14" s="120">
        <v>2470401</v>
      </c>
      <c r="M14" s="121">
        <v>2531508.0746199992</v>
      </c>
      <c r="N14" s="122">
        <v>12900732.074619999</v>
      </c>
      <c r="O14" s="123">
        <v>13701000</v>
      </c>
      <c r="P14" s="124">
        <v>12231000</v>
      </c>
    </row>
    <row r="15" spans="1:16" x14ac:dyDescent="0.25">
      <c r="A15" s="119" t="s">
        <v>694</v>
      </c>
      <c r="B15" s="120"/>
      <c r="C15" s="125"/>
      <c r="D15" s="125"/>
      <c r="E15" s="125"/>
      <c r="F15" s="125"/>
      <c r="G15" s="125"/>
      <c r="H15" s="125"/>
      <c r="I15" s="125"/>
      <c r="J15" s="125"/>
      <c r="K15" s="125"/>
      <c r="L15" s="125"/>
      <c r="M15" s="121">
        <v>0</v>
      </c>
      <c r="N15" s="122">
        <v>0</v>
      </c>
      <c r="O15" s="123">
        <v>0</v>
      </c>
      <c r="P15" s="124">
        <v>0</v>
      </c>
    </row>
    <row r="16" spans="1:16" x14ac:dyDescent="0.25">
      <c r="A16" s="119" t="s">
        <v>695</v>
      </c>
      <c r="B16" s="120">
        <v>148000</v>
      </c>
      <c r="C16" s="120">
        <v>148000</v>
      </c>
      <c r="D16" s="120">
        <v>148000</v>
      </c>
      <c r="E16" s="120">
        <v>148000</v>
      </c>
      <c r="F16" s="120">
        <v>148000</v>
      </c>
      <c r="G16" s="120">
        <v>148000</v>
      </c>
      <c r="H16" s="120">
        <v>148000</v>
      </c>
      <c r="I16" s="120">
        <v>148000</v>
      </c>
      <c r="J16" s="120">
        <v>148000</v>
      </c>
      <c r="K16" s="120">
        <v>148000</v>
      </c>
      <c r="L16" s="120">
        <v>148000</v>
      </c>
      <c r="M16" s="121">
        <v>149396.94418000011</v>
      </c>
      <c r="N16" s="122">
        <v>1777396.9441800001</v>
      </c>
      <c r="O16" s="123">
        <v>1887595.5547191601</v>
      </c>
      <c r="P16" s="124">
        <v>1998963.6924475899</v>
      </c>
    </row>
    <row r="17" spans="1:16" x14ac:dyDescent="0.25">
      <c r="A17" s="119" t="s">
        <v>696</v>
      </c>
      <c r="B17" s="120">
        <v>786000</v>
      </c>
      <c r="C17" s="120">
        <v>832709</v>
      </c>
      <c r="D17" s="120">
        <v>717757</v>
      </c>
      <c r="E17" s="120">
        <v>871846</v>
      </c>
      <c r="F17" s="120">
        <v>792332</v>
      </c>
      <c r="G17" s="120">
        <v>1451457.37</v>
      </c>
      <c r="H17" s="120">
        <v>1150622.6100000001</v>
      </c>
      <c r="I17" s="120">
        <v>903177.28</v>
      </c>
      <c r="J17" s="120">
        <v>884895.14</v>
      </c>
      <c r="K17" s="120">
        <v>1035000</v>
      </c>
      <c r="L17" s="120">
        <v>1574025</v>
      </c>
      <c r="M17" s="121">
        <v>1158346.4808200002</v>
      </c>
      <c r="N17" s="122">
        <v>12158167.880820001</v>
      </c>
      <c r="O17" s="123">
        <v>12911974.289430801</v>
      </c>
      <c r="P17" s="124">
        <v>13673780.772507301</v>
      </c>
    </row>
    <row r="18" spans="1:16" x14ac:dyDescent="0.25">
      <c r="A18" s="119" t="s">
        <v>697</v>
      </c>
      <c r="B18" s="120"/>
      <c r="C18" s="125"/>
      <c r="D18" s="125"/>
      <c r="E18" s="125"/>
      <c r="F18" s="125"/>
      <c r="G18" s="125"/>
      <c r="H18" s="125"/>
      <c r="I18" s="125"/>
      <c r="J18" s="125"/>
      <c r="K18" s="125"/>
      <c r="L18" s="125"/>
      <c r="M18" s="121">
        <v>0</v>
      </c>
      <c r="N18" s="122">
        <v>0</v>
      </c>
      <c r="O18" s="123">
        <v>0</v>
      </c>
      <c r="P18" s="124">
        <v>0</v>
      </c>
    </row>
    <row r="19" spans="1:16" x14ac:dyDescent="0.25">
      <c r="A19" s="119" t="s">
        <v>739</v>
      </c>
      <c r="B19" s="120">
        <v>122316600</v>
      </c>
      <c r="C19" s="120"/>
      <c r="D19" s="120">
        <v>0</v>
      </c>
      <c r="E19" s="120"/>
      <c r="F19" s="120">
        <v>96105900</v>
      </c>
      <c r="G19" s="120"/>
      <c r="H19" s="120"/>
      <c r="I19" s="120"/>
      <c r="J19" s="120">
        <v>72807500</v>
      </c>
      <c r="K19" s="120">
        <v>0</v>
      </c>
      <c r="L19" s="120">
        <v>0</v>
      </c>
      <c r="M19" s="121">
        <v>0</v>
      </c>
      <c r="N19" s="122">
        <v>291230000</v>
      </c>
      <c r="O19" s="123">
        <v>305515000</v>
      </c>
      <c r="P19" s="124">
        <v>323340000</v>
      </c>
    </row>
    <row r="20" spans="1:16" x14ac:dyDescent="0.25">
      <c r="A20" s="119" t="s">
        <v>699</v>
      </c>
      <c r="B20" s="120">
        <v>203000</v>
      </c>
      <c r="C20" s="120">
        <v>289551</v>
      </c>
      <c r="D20" s="120">
        <v>441003</v>
      </c>
      <c r="E20" s="120">
        <v>248327</v>
      </c>
      <c r="F20" s="120">
        <v>156162</v>
      </c>
      <c r="G20" s="120">
        <v>1152642</v>
      </c>
      <c r="H20" s="120">
        <v>81083.920000000013</v>
      </c>
      <c r="I20" s="120">
        <v>22182.689999999995</v>
      </c>
      <c r="J20" s="120">
        <v>481259.83</v>
      </c>
      <c r="K20" s="120">
        <v>757000</v>
      </c>
      <c r="L20" s="120">
        <v>758900</v>
      </c>
      <c r="M20" s="121">
        <v>1541888.5600000005</v>
      </c>
      <c r="N20" s="122">
        <v>6133000</v>
      </c>
      <c r="O20" s="123">
        <v>6515118</v>
      </c>
      <c r="P20" s="124">
        <v>6899509</v>
      </c>
    </row>
    <row r="21" spans="1:16" x14ac:dyDescent="0.25">
      <c r="A21" s="119" t="s">
        <v>740</v>
      </c>
      <c r="B21" s="120"/>
      <c r="C21" s="125"/>
      <c r="D21" s="125"/>
      <c r="E21" s="125"/>
      <c r="F21" s="125"/>
      <c r="G21" s="125"/>
      <c r="H21" s="125"/>
      <c r="I21" s="125"/>
      <c r="J21" s="125"/>
      <c r="K21" s="125"/>
      <c r="L21" s="125"/>
      <c r="M21" s="121">
        <v>0</v>
      </c>
      <c r="N21" s="122">
        <v>0</v>
      </c>
      <c r="O21" s="123">
        <v>0</v>
      </c>
      <c r="P21" s="124">
        <v>0</v>
      </c>
    </row>
    <row r="22" spans="1:16" x14ac:dyDescent="0.25">
      <c r="A22" s="126" t="s">
        <v>741</v>
      </c>
      <c r="B22" s="127">
        <v>155107600</v>
      </c>
      <c r="C22" s="128">
        <v>30765718</v>
      </c>
      <c r="D22" s="128">
        <v>30876647</v>
      </c>
      <c r="E22" s="128">
        <v>29134020</v>
      </c>
      <c r="F22" s="128">
        <v>125800781</v>
      </c>
      <c r="G22" s="128">
        <v>28744741.20000001</v>
      </c>
      <c r="H22" s="128">
        <v>30199096.91</v>
      </c>
      <c r="I22" s="128">
        <v>30609407.330000002</v>
      </c>
      <c r="J22" s="128">
        <v>108644054.19</v>
      </c>
      <c r="K22" s="128">
        <v>48756202</v>
      </c>
      <c r="L22" s="128">
        <v>50988429</v>
      </c>
      <c r="M22" s="129">
        <v>26640294.621261984</v>
      </c>
      <c r="N22" s="127">
        <v>696266991.25126195</v>
      </c>
      <c r="O22" s="128">
        <v>739390884.73743093</v>
      </c>
      <c r="P22" s="130">
        <v>787013496.83650184</v>
      </c>
    </row>
    <row r="23" spans="1:16" x14ac:dyDescent="0.25">
      <c r="A23" s="131"/>
      <c r="B23" s="122"/>
      <c r="C23" s="123"/>
      <c r="D23" s="123"/>
      <c r="E23" s="123"/>
      <c r="F23" s="123"/>
      <c r="G23" s="123"/>
      <c r="H23" s="123"/>
      <c r="I23" s="123"/>
      <c r="J23" s="123"/>
      <c r="K23" s="123"/>
      <c r="L23" s="123"/>
      <c r="M23" s="121"/>
      <c r="N23" s="122"/>
      <c r="O23" s="123"/>
      <c r="P23" s="124"/>
    </row>
    <row r="24" spans="1:16" x14ac:dyDescent="0.25">
      <c r="A24" s="58" t="s">
        <v>742</v>
      </c>
      <c r="B24" s="122"/>
      <c r="C24" s="123"/>
      <c r="D24" s="123"/>
      <c r="E24" s="123"/>
      <c r="F24" s="123"/>
      <c r="G24" s="123"/>
      <c r="H24" s="123"/>
      <c r="I24" s="123"/>
      <c r="J24" s="123"/>
      <c r="K24" s="123"/>
      <c r="L24" s="123"/>
      <c r="M24" s="121"/>
      <c r="N24" s="122"/>
      <c r="O24" s="123"/>
      <c r="P24" s="124"/>
    </row>
    <row r="25" spans="1:16" x14ac:dyDescent="0.25">
      <c r="A25" s="119" t="s">
        <v>713</v>
      </c>
      <c r="B25" s="120">
        <v>20886432</v>
      </c>
      <c r="C25" s="120">
        <v>20269445</v>
      </c>
      <c r="D25" s="120">
        <v>20802101</v>
      </c>
      <c r="E25" s="120">
        <v>20145566</v>
      </c>
      <c r="F25" s="120">
        <v>20575780</v>
      </c>
      <c r="G25" s="120">
        <v>41593611.32</v>
      </c>
      <c r="H25" s="120">
        <v>20114841.27</v>
      </c>
      <c r="I25" s="120">
        <v>20026035.57</v>
      </c>
      <c r="J25" s="120">
        <v>20796805.66</v>
      </c>
      <c r="K25" s="120">
        <v>19366578</v>
      </c>
      <c r="L25" s="120">
        <v>19156557</v>
      </c>
      <c r="M25" s="121">
        <v>18321519.72270003</v>
      </c>
      <c r="N25" s="122">
        <v>262055272.54270002</v>
      </c>
      <c r="O25" s="123">
        <v>279809086.34814632</v>
      </c>
      <c r="P25" s="124">
        <v>298765913.30616844</v>
      </c>
    </row>
    <row r="26" spans="1:16" x14ac:dyDescent="0.25">
      <c r="A26" s="119" t="s">
        <v>714</v>
      </c>
      <c r="B26" s="120">
        <v>1806324</v>
      </c>
      <c r="C26" s="120">
        <v>1785053</v>
      </c>
      <c r="D26" s="120">
        <v>1785808</v>
      </c>
      <c r="E26" s="120">
        <v>1785833</v>
      </c>
      <c r="F26" s="120">
        <v>1779162</v>
      </c>
      <c r="G26" s="120">
        <v>1778267</v>
      </c>
      <c r="H26" s="120">
        <v>2488505.2000000002</v>
      </c>
      <c r="I26" s="120">
        <v>1878623.47</v>
      </c>
      <c r="J26" s="120">
        <v>1877452.0899999999</v>
      </c>
      <c r="K26" s="120">
        <v>2712682</v>
      </c>
      <c r="L26" s="120">
        <v>2712682</v>
      </c>
      <c r="M26" s="121">
        <v>4331593.700000003</v>
      </c>
      <c r="N26" s="122">
        <v>26721985.460000001</v>
      </c>
      <c r="O26" s="123">
        <v>28539080.469999999</v>
      </c>
      <c r="P26" s="124">
        <v>30479737.949999999</v>
      </c>
    </row>
    <row r="27" spans="1:16" x14ac:dyDescent="0.25">
      <c r="A27" s="119" t="s">
        <v>743</v>
      </c>
      <c r="B27" s="120">
        <v>600000</v>
      </c>
      <c r="C27" s="120">
        <v>639600</v>
      </c>
      <c r="D27" s="120">
        <v>681813.6</v>
      </c>
      <c r="E27" s="120">
        <v>726813.29759999993</v>
      </c>
      <c r="F27" s="120">
        <v>774782.97524159995</v>
      </c>
      <c r="G27" s="120">
        <v>825918.65160754556</v>
      </c>
      <c r="H27" s="120">
        <v>880429.28261364356</v>
      </c>
      <c r="I27" s="120">
        <v>938537.61526614404</v>
      </c>
      <c r="J27" s="120">
        <v>1000481.0978737095</v>
      </c>
      <c r="K27" s="120">
        <v>1066512.8503333745</v>
      </c>
      <c r="L27" s="120">
        <v>1136902.6984553772</v>
      </c>
      <c r="M27" s="121">
        <v>728207.93100860715</v>
      </c>
      <c r="N27" s="122">
        <v>10000000</v>
      </c>
      <c r="O27" s="123">
        <v>10580000</v>
      </c>
      <c r="P27" s="124">
        <v>11194000</v>
      </c>
    </row>
    <row r="28" spans="1:16" x14ac:dyDescent="0.25">
      <c r="A28" s="119" t="s">
        <v>744</v>
      </c>
      <c r="B28" s="120">
        <v>7600000</v>
      </c>
      <c r="C28" s="120">
        <v>8101600</v>
      </c>
      <c r="D28" s="120">
        <v>8636305.5999999996</v>
      </c>
      <c r="E28" s="120">
        <v>9206301.7696000002</v>
      </c>
      <c r="F28" s="120">
        <v>9813917.6863936</v>
      </c>
      <c r="G28" s="120">
        <v>10461636.253695577</v>
      </c>
      <c r="H28" s="120">
        <v>11152104.246439485</v>
      </c>
      <c r="I28" s="120">
        <v>11888143.126704492</v>
      </c>
      <c r="J28" s="120">
        <v>12672760.573066989</v>
      </c>
      <c r="K28" s="120">
        <v>13509162.770889411</v>
      </c>
      <c r="L28" s="120">
        <v>14400767.513768112</v>
      </c>
      <c r="M28" s="121">
        <v>8235300.4594423175</v>
      </c>
      <c r="N28" s="122">
        <v>125678000</v>
      </c>
      <c r="O28" s="123">
        <v>136757000</v>
      </c>
      <c r="P28" s="124">
        <v>136757000</v>
      </c>
    </row>
    <row r="29" spans="1:16" x14ac:dyDescent="0.25">
      <c r="A29" s="119" t="s">
        <v>715</v>
      </c>
      <c r="B29" s="120">
        <v>700000</v>
      </c>
      <c r="C29" s="120">
        <v>307500</v>
      </c>
      <c r="D29" s="120">
        <v>205230</v>
      </c>
      <c r="E29" s="120">
        <v>185600</v>
      </c>
      <c r="F29" s="120">
        <v>1864927</v>
      </c>
      <c r="G29" s="120">
        <v>639073</v>
      </c>
      <c r="H29" s="120">
        <v>433000.41</v>
      </c>
      <c r="I29" s="120">
        <v>319400.40999999997</v>
      </c>
      <c r="J29" s="120">
        <v>473441.46</v>
      </c>
      <c r="K29" s="120">
        <v>845000</v>
      </c>
      <c r="L29" s="120">
        <v>815000</v>
      </c>
      <c r="M29" s="121">
        <v>738827.71999999974</v>
      </c>
      <c r="N29" s="122">
        <v>7527000</v>
      </c>
      <c r="O29" s="123">
        <v>7994000</v>
      </c>
      <c r="P29" s="124">
        <v>8465000</v>
      </c>
    </row>
    <row r="30" spans="1:16" x14ac:dyDescent="0.25">
      <c r="A30" s="119" t="s">
        <v>745</v>
      </c>
      <c r="B30" s="120">
        <v>18003793.34</v>
      </c>
      <c r="C30" s="120">
        <v>18311400.670000002</v>
      </c>
      <c r="D30" s="120">
        <v>17194530.670000002</v>
      </c>
      <c r="E30" s="120">
        <v>19138053</v>
      </c>
      <c r="F30" s="120">
        <v>18003793.333333332</v>
      </c>
      <c r="G30" s="120">
        <v>17612210</v>
      </c>
      <c r="H30" s="120">
        <v>18043938.579999998</v>
      </c>
      <c r="I30" s="120">
        <v>20041819.259999998</v>
      </c>
      <c r="J30" s="120">
        <v>20938800.079999998</v>
      </c>
      <c r="K30" s="120">
        <v>22756886</v>
      </c>
      <c r="L30" s="120">
        <v>25756065</v>
      </c>
      <c r="M30" s="121">
        <v>29341061.980986655</v>
      </c>
      <c r="N30" s="122">
        <v>245142351.91431999</v>
      </c>
      <c r="O30" s="123">
        <v>261027000</v>
      </c>
      <c r="P30" s="124">
        <v>281909000</v>
      </c>
    </row>
    <row r="31" spans="1:16" x14ac:dyDescent="0.25">
      <c r="A31" s="119" t="s">
        <v>718</v>
      </c>
      <c r="B31" s="120"/>
      <c r="C31" s="125"/>
      <c r="D31" s="125"/>
      <c r="E31" s="125"/>
      <c r="F31" s="125"/>
      <c r="G31" s="125"/>
      <c r="H31" s="125"/>
      <c r="I31" s="125"/>
      <c r="J31" s="125"/>
      <c r="K31" s="125"/>
      <c r="L31" s="125"/>
      <c r="M31" s="121">
        <v>0</v>
      </c>
      <c r="N31" s="122">
        <v>0</v>
      </c>
      <c r="O31" s="123">
        <v>0</v>
      </c>
      <c r="P31" s="124">
        <v>0</v>
      </c>
    </row>
    <row r="32" spans="1:16" x14ac:dyDescent="0.25">
      <c r="A32" s="119" t="s">
        <v>719</v>
      </c>
      <c r="B32" s="120">
        <v>1485583</v>
      </c>
      <c r="C32" s="125">
        <v>2118911</v>
      </c>
      <c r="D32" s="125">
        <v>2208868</v>
      </c>
      <c r="E32" s="125">
        <v>775621</v>
      </c>
      <c r="F32" s="125">
        <v>1548053</v>
      </c>
      <c r="G32" s="125">
        <v>720689</v>
      </c>
      <c r="H32" s="125">
        <v>1157890</v>
      </c>
      <c r="I32" s="125">
        <v>2567098</v>
      </c>
      <c r="J32" s="125">
        <v>1176890</v>
      </c>
      <c r="K32" s="125">
        <v>1267896</v>
      </c>
      <c r="L32" s="125">
        <v>1567895</v>
      </c>
      <c r="M32" s="121">
        <v>2202450</v>
      </c>
      <c r="N32" s="122">
        <v>18797844</v>
      </c>
      <c r="O32" s="123">
        <v>19963310.327999998</v>
      </c>
      <c r="P32" s="124">
        <v>21121182.327023998</v>
      </c>
    </row>
    <row r="33" spans="1:16" x14ac:dyDescent="0.25">
      <c r="A33" s="119" t="s">
        <v>746</v>
      </c>
      <c r="B33" s="120"/>
      <c r="C33" s="125"/>
      <c r="D33" s="125"/>
      <c r="E33" s="125"/>
      <c r="F33" s="125"/>
      <c r="G33" s="125"/>
      <c r="H33" s="125"/>
      <c r="I33" s="125"/>
      <c r="J33" s="125"/>
      <c r="K33" s="125"/>
      <c r="L33" s="125"/>
      <c r="M33" s="121">
        <v>0</v>
      </c>
      <c r="N33" s="122">
        <v>0</v>
      </c>
      <c r="O33" s="123">
        <v>0</v>
      </c>
      <c r="P33" s="124">
        <v>0</v>
      </c>
    </row>
    <row r="34" spans="1:16" x14ac:dyDescent="0.25">
      <c r="A34" s="119" t="s">
        <v>722</v>
      </c>
      <c r="B34" s="120">
        <v>15021880</v>
      </c>
      <c r="C34" s="120">
        <v>11779768</v>
      </c>
      <c r="D34" s="120">
        <v>13712836</v>
      </c>
      <c r="E34" s="120">
        <v>13243593</v>
      </c>
      <c r="F34" s="120">
        <v>15331512</v>
      </c>
      <c r="G34" s="120">
        <v>12080288</v>
      </c>
      <c r="H34" s="120">
        <v>10065462.07</v>
      </c>
      <c r="I34" s="120">
        <v>12819141.24</v>
      </c>
      <c r="J34" s="120">
        <v>10834956</v>
      </c>
      <c r="K34" s="120">
        <v>12445224</v>
      </c>
      <c r="L34" s="120">
        <v>14589900</v>
      </c>
      <c r="M34" s="121">
        <v>8403439.6899999976</v>
      </c>
      <c r="N34" s="122">
        <v>150328000</v>
      </c>
      <c r="O34" s="123">
        <v>163185000</v>
      </c>
      <c r="P34" s="124">
        <v>175646000</v>
      </c>
    </row>
    <row r="35" spans="1:16" x14ac:dyDescent="0.25">
      <c r="A35" s="119" t="s">
        <v>747</v>
      </c>
      <c r="B35" s="120"/>
      <c r="C35" s="125"/>
      <c r="D35" s="125"/>
      <c r="E35" s="125"/>
      <c r="F35" s="125"/>
      <c r="G35" s="125"/>
      <c r="H35" s="125"/>
      <c r="I35" s="125"/>
      <c r="J35" s="125"/>
      <c r="K35" s="125"/>
      <c r="L35" s="125"/>
      <c r="M35" s="121">
        <v>0</v>
      </c>
      <c r="N35" s="122">
        <v>0</v>
      </c>
      <c r="O35" s="123">
        <v>0</v>
      </c>
      <c r="P35" s="124">
        <v>0</v>
      </c>
    </row>
    <row r="36" spans="1:16" x14ac:dyDescent="0.25">
      <c r="A36" s="126" t="s">
        <v>748</v>
      </c>
      <c r="B36" s="127">
        <v>66104012.340000004</v>
      </c>
      <c r="C36" s="128">
        <v>63313277.670000002</v>
      </c>
      <c r="D36" s="128">
        <v>65227492.870000005</v>
      </c>
      <c r="E36" s="128">
        <v>65207381.067200005</v>
      </c>
      <c r="F36" s="128">
        <v>69691927.994968534</v>
      </c>
      <c r="G36" s="128">
        <v>85711693.225303113</v>
      </c>
      <c r="H36" s="128">
        <v>64336171.059053123</v>
      </c>
      <c r="I36" s="128">
        <v>70478798.691970631</v>
      </c>
      <c r="J36" s="128">
        <v>69771586.960940689</v>
      </c>
      <c r="K36" s="128">
        <v>73969941.621222794</v>
      </c>
      <c r="L36" s="128">
        <v>80135769.2122235</v>
      </c>
      <c r="M36" s="129">
        <v>72302401.204137608</v>
      </c>
      <c r="N36" s="127">
        <v>846250453.91702008</v>
      </c>
      <c r="O36" s="128">
        <v>907854477.1461463</v>
      </c>
      <c r="P36" s="130">
        <v>964337833.58319235</v>
      </c>
    </row>
    <row r="37" spans="1:16" x14ac:dyDescent="0.25">
      <c r="A37" s="131"/>
      <c r="B37" s="122"/>
      <c r="C37" s="123"/>
      <c r="D37" s="123"/>
      <c r="E37" s="123"/>
      <c r="F37" s="123"/>
      <c r="G37" s="123"/>
      <c r="H37" s="123"/>
      <c r="I37" s="123"/>
      <c r="J37" s="123"/>
      <c r="K37" s="123"/>
      <c r="L37" s="123"/>
      <c r="M37" s="121"/>
      <c r="N37" s="122"/>
      <c r="O37" s="123"/>
      <c r="P37" s="124"/>
    </row>
    <row r="38" spans="1:16" x14ac:dyDescent="0.25">
      <c r="A38" s="132" t="s">
        <v>749</v>
      </c>
      <c r="B38" s="127">
        <v>89003587.659999996</v>
      </c>
      <c r="C38" s="128">
        <v>-32547559.670000002</v>
      </c>
      <c r="D38" s="128">
        <v>-34350845.870000005</v>
      </c>
      <c r="E38" s="128">
        <v>-36073361.067200005</v>
      </c>
      <c r="F38" s="128">
        <v>56108853.005031466</v>
      </c>
      <c r="G38" s="128">
        <v>-56966952.025303103</v>
      </c>
      <c r="H38" s="128">
        <v>-34137074.149053127</v>
      </c>
      <c r="I38" s="128">
        <v>-39869391.361970633</v>
      </c>
      <c r="J38" s="128">
        <v>38872467.229059309</v>
      </c>
      <c r="K38" s="128">
        <v>-25213739.621222794</v>
      </c>
      <c r="L38" s="128">
        <v>-29147340.2122235</v>
      </c>
      <c r="M38" s="129">
        <v>-45662106.582875624</v>
      </c>
      <c r="N38" s="127">
        <v>-149983462.66575813</v>
      </c>
      <c r="O38" s="128">
        <v>-168463592.40871537</v>
      </c>
      <c r="P38" s="130">
        <v>-177324336.74669051</v>
      </c>
    </row>
    <row r="39" spans="1:16" x14ac:dyDescent="0.25">
      <c r="A39" s="119" t="s">
        <v>750</v>
      </c>
      <c r="B39" s="120">
        <v>31017640</v>
      </c>
      <c r="C39" s="120">
        <v>0</v>
      </c>
      <c r="D39" s="120">
        <v>4000000</v>
      </c>
      <c r="E39" s="120">
        <v>0</v>
      </c>
      <c r="F39" s="120">
        <v>5000000</v>
      </c>
      <c r="G39" s="120">
        <v>32017640</v>
      </c>
      <c r="H39" s="120">
        <v>2000000</v>
      </c>
      <c r="I39" s="120">
        <v>0</v>
      </c>
      <c r="J39" s="120">
        <v>27310640</v>
      </c>
      <c r="K39" s="120">
        <v>0</v>
      </c>
      <c r="L39" s="120"/>
      <c r="M39" s="121">
        <v>285</v>
      </c>
      <c r="N39" s="122">
        <v>101346205</v>
      </c>
      <c r="O39" s="123">
        <v>113765661</v>
      </c>
      <c r="P39" s="124">
        <v>122141327</v>
      </c>
    </row>
    <row r="40" spans="1:16" x14ac:dyDescent="0.25">
      <c r="A40" s="119" t="s">
        <v>751</v>
      </c>
      <c r="B40" s="120"/>
      <c r="C40" s="125"/>
      <c r="D40" s="125"/>
      <c r="E40" s="125"/>
      <c r="F40" s="125"/>
      <c r="G40" s="125"/>
      <c r="H40" s="125"/>
      <c r="I40" s="125"/>
      <c r="J40" s="125"/>
      <c r="K40" s="125"/>
      <c r="L40" s="125"/>
      <c r="M40" s="121">
        <v>0</v>
      </c>
      <c r="N40" s="122">
        <v>0</v>
      </c>
      <c r="O40" s="123">
        <v>0</v>
      </c>
      <c r="P40" s="124">
        <v>0</v>
      </c>
    </row>
    <row r="41" spans="1:16" x14ac:dyDescent="0.25">
      <c r="A41" s="119" t="s">
        <v>752</v>
      </c>
      <c r="B41" s="120">
        <v>50000000</v>
      </c>
      <c r="C41" s="125"/>
      <c r="D41" s="125"/>
      <c r="E41" s="125"/>
      <c r="F41" s="125"/>
      <c r="G41" s="125"/>
      <c r="H41" s="125"/>
      <c r="I41" s="125"/>
      <c r="J41" s="125"/>
      <c r="K41" s="125"/>
      <c r="L41" s="125"/>
      <c r="M41" s="121">
        <v>8000000</v>
      </c>
      <c r="N41" s="122">
        <v>58000000</v>
      </c>
      <c r="O41" s="123">
        <v>65000000</v>
      </c>
      <c r="P41" s="124">
        <v>58000000</v>
      </c>
    </row>
    <row r="42" spans="1:16" x14ac:dyDescent="0.25">
      <c r="A42" s="133" t="s">
        <v>753</v>
      </c>
      <c r="B42" s="134">
        <v>170021227.66</v>
      </c>
      <c r="C42" s="135">
        <v>-32547559.670000002</v>
      </c>
      <c r="D42" s="135">
        <v>-30350845.870000005</v>
      </c>
      <c r="E42" s="135">
        <v>-36073361.067200005</v>
      </c>
      <c r="F42" s="135">
        <v>61108853.005031466</v>
      </c>
      <c r="G42" s="135">
        <v>-24949312.025303103</v>
      </c>
      <c r="H42" s="135">
        <v>-32137074.149053127</v>
      </c>
      <c r="I42" s="135">
        <v>-39869391.361970633</v>
      </c>
      <c r="J42" s="135">
        <v>66183107.229059309</v>
      </c>
      <c r="K42" s="135">
        <v>-25213739.621222794</v>
      </c>
      <c r="L42" s="135">
        <v>-29147340.2122235</v>
      </c>
      <c r="M42" s="136">
        <v>-37661821.582875624</v>
      </c>
      <c r="N42" s="134">
        <v>9362742.3342418671</v>
      </c>
      <c r="O42" s="135">
        <v>10302068.591284633</v>
      </c>
      <c r="P42" s="137">
        <v>2816990.2533094883</v>
      </c>
    </row>
    <row r="43" spans="1:16" x14ac:dyDescent="0.25">
      <c r="A43" s="119" t="s">
        <v>754</v>
      </c>
      <c r="B43" s="120"/>
      <c r="C43" s="125"/>
      <c r="D43" s="125"/>
      <c r="E43" s="125"/>
      <c r="F43" s="125"/>
      <c r="G43" s="125"/>
      <c r="H43" s="125"/>
      <c r="I43" s="125"/>
      <c r="J43" s="125"/>
      <c r="K43" s="125"/>
      <c r="L43" s="125"/>
      <c r="M43" s="121">
        <v>0</v>
      </c>
      <c r="N43" s="122">
        <v>0</v>
      </c>
      <c r="O43" s="123">
        <v>0</v>
      </c>
      <c r="P43" s="124">
        <v>0</v>
      </c>
    </row>
    <row r="44" spans="1:16" x14ac:dyDescent="0.25">
      <c r="A44" s="119" t="s">
        <v>755</v>
      </c>
      <c r="B44" s="120"/>
      <c r="C44" s="125"/>
      <c r="D44" s="125"/>
      <c r="E44" s="125"/>
      <c r="F44" s="125"/>
      <c r="G44" s="125"/>
      <c r="H44" s="125"/>
      <c r="I44" s="125"/>
      <c r="J44" s="125"/>
      <c r="K44" s="125"/>
      <c r="L44" s="125"/>
      <c r="M44" s="121">
        <v>0</v>
      </c>
      <c r="N44" s="122">
        <v>0</v>
      </c>
      <c r="O44" s="123">
        <v>0</v>
      </c>
      <c r="P44" s="124">
        <v>0</v>
      </c>
    </row>
    <row r="45" spans="1:16" x14ac:dyDescent="0.25">
      <c r="A45" s="138" t="s">
        <v>756</v>
      </c>
      <c r="B45" s="120"/>
      <c r="C45" s="125"/>
      <c r="D45" s="125"/>
      <c r="E45" s="125"/>
      <c r="F45" s="125"/>
      <c r="G45" s="125"/>
      <c r="H45" s="125"/>
      <c r="I45" s="125"/>
      <c r="J45" s="125"/>
      <c r="K45" s="125"/>
      <c r="L45" s="125"/>
      <c r="M45" s="121">
        <v>0</v>
      </c>
      <c r="N45" s="122">
        <v>0</v>
      </c>
      <c r="O45" s="123">
        <v>0</v>
      </c>
      <c r="P45" s="124">
        <v>0</v>
      </c>
    </row>
    <row r="46" spans="1:16" x14ac:dyDescent="0.25">
      <c r="A46" s="139" t="s">
        <v>749</v>
      </c>
      <c r="B46" s="140">
        <v>170021227.66</v>
      </c>
      <c r="C46" s="141">
        <v>-32547559.670000002</v>
      </c>
      <c r="D46" s="141">
        <v>-30350845.870000005</v>
      </c>
      <c r="E46" s="141">
        <v>-36073361.067200005</v>
      </c>
      <c r="F46" s="141">
        <v>61108853.005031466</v>
      </c>
      <c r="G46" s="141">
        <v>-24949312.025303103</v>
      </c>
      <c r="H46" s="141">
        <v>-32137074.149053127</v>
      </c>
      <c r="I46" s="141">
        <v>-39869391.361970633</v>
      </c>
      <c r="J46" s="141">
        <v>66183107.229059309</v>
      </c>
      <c r="K46" s="141">
        <v>-25213739.621222794</v>
      </c>
      <c r="L46" s="141">
        <v>-29147340.2122235</v>
      </c>
      <c r="M46" s="142">
        <v>-37661821.582875624</v>
      </c>
      <c r="N46" s="140">
        <v>9362742.3342418671</v>
      </c>
      <c r="O46" s="141">
        <v>10302068.591284633</v>
      </c>
      <c r="P46" s="143">
        <v>2816990.2533094883</v>
      </c>
    </row>
    <row r="47" spans="1:16" x14ac:dyDescent="0.25">
      <c r="A47" s="144" t="s">
        <v>731</v>
      </c>
      <c r="B47" s="145"/>
      <c r="C47" s="145"/>
      <c r="D47" s="145"/>
      <c r="E47" s="145"/>
      <c r="F47" s="145"/>
      <c r="G47" s="145"/>
      <c r="H47" s="145"/>
      <c r="I47" s="145"/>
      <c r="J47" s="145"/>
      <c r="K47" s="145"/>
      <c r="L47" s="145"/>
      <c r="M47" s="145"/>
      <c r="N47" s="145"/>
      <c r="O47" s="145"/>
      <c r="P47" s="145"/>
    </row>
    <row r="48" spans="1:16" x14ac:dyDescent="0.25">
      <c r="A48" s="146" t="s">
        <v>757</v>
      </c>
      <c r="B48" s="147"/>
      <c r="C48" s="147"/>
      <c r="D48" s="147"/>
      <c r="E48" s="147"/>
      <c r="F48" s="147"/>
      <c r="G48" s="147"/>
      <c r="H48" s="147"/>
      <c r="I48" s="147"/>
      <c r="J48" s="147"/>
      <c r="K48" s="147"/>
      <c r="L48" s="147"/>
      <c r="M48" s="147"/>
      <c r="N48" s="147"/>
      <c r="O48" s="147"/>
      <c r="P48" s="147"/>
    </row>
    <row r="49" spans="1:16" x14ac:dyDescent="0.25">
      <c r="A49" s="148" t="s">
        <v>758</v>
      </c>
      <c r="B49" s="51"/>
      <c r="C49" s="51"/>
      <c r="D49" s="51"/>
      <c r="E49" s="51"/>
      <c r="F49" s="51"/>
      <c r="G49" s="51"/>
      <c r="H49" s="51"/>
      <c r="I49" s="51"/>
      <c r="J49" s="51"/>
      <c r="K49" s="51"/>
      <c r="L49" s="51"/>
      <c r="M49" s="51"/>
      <c r="N49" s="149">
        <v>0</v>
      </c>
      <c r="O49" s="149">
        <v>0</v>
      </c>
      <c r="P49" s="149">
        <v>0</v>
      </c>
    </row>
  </sheetData>
  <mergeCells count="2">
    <mergeCell ref="B2:M2"/>
    <mergeCell ref="N2:P2"/>
  </mergeCells>
  <pageMargins left="0.7" right="0.7" top="0.75" bottom="0.75" header="0.3" footer="0.3"/>
  <pageSetup scale="6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2"/>
  <sheetViews>
    <sheetView view="pageBreakPreview" topLeftCell="A3" zoomScale="60" zoomScaleNormal="100" workbookViewId="0">
      <selection activeCell="G21" sqref="G21"/>
    </sheetView>
  </sheetViews>
  <sheetFormatPr defaultRowHeight="15" x14ac:dyDescent="0.25"/>
  <cols>
    <col min="1" max="1" width="28.42578125" customWidth="1"/>
    <col min="2" max="2" width="26.7109375" customWidth="1"/>
  </cols>
  <sheetData>
    <row r="1" spans="1:17" x14ac:dyDescent="0.25">
      <c r="A1" s="50" t="s">
        <v>759</v>
      </c>
      <c r="B1" s="50"/>
      <c r="C1" s="50"/>
      <c r="D1" s="50"/>
      <c r="E1" s="50"/>
      <c r="F1" s="50"/>
      <c r="G1" s="50"/>
      <c r="H1" s="50"/>
      <c r="I1" s="50"/>
      <c r="J1" s="50"/>
      <c r="K1" s="50"/>
      <c r="L1" s="50"/>
      <c r="M1" s="50"/>
      <c r="N1" s="50"/>
      <c r="O1" s="50"/>
      <c r="P1" s="50"/>
      <c r="Q1" s="50"/>
    </row>
    <row r="2" spans="1:17" x14ac:dyDescent="0.25">
      <c r="A2" s="115" t="s">
        <v>737</v>
      </c>
      <c r="B2" s="150" t="s">
        <v>760</v>
      </c>
      <c r="C2" s="534" t="s">
        <v>666</v>
      </c>
      <c r="D2" s="535"/>
      <c r="E2" s="535"/>
      <c r="F2" s="535"/>
      <c r="G2" s="535"/>
      <c r="H2" s="535"/>
      <c r="I2" s="535"/>
      <c r="J2" s="535"/>
      <c r="K2" s="535"/>
      <c r="L2" s="535"/>
      <c r="M2" s="535"/>
      <c r="N2" s="535"/>
      <c r="O2" s="536" t="s">
        <v>667</v>
      </c>
      <c r="P2" s="537"/>
      <c r="Q2" s="538"/>
    </row>
    <row r="3" spans="1:17" ht="25.5" x14ac:dyDescent="0.25">
      <c r="A3" s="116" t="s">
        <v>668</v>
      </c>
      <c r="B3" s="151"/>
      <c r="C3" s="54" t="s">
        <v>669</v>
      </c>
      <c r="D3" s="55" t="s">
        <v>670</v>
      </c>
      <c r="E3" s="55" t="s">
        <v>671</v>
      </c>
      <c r="F3" s="55" t="s">
        <v>672</v>
      </c>
      <c r="G3" s="55" t="s">
        <v>761</v>
      </c>
      <c r="H3" s="55" t="s">
        <v>762</v>
      </c>
      <c r="I3" s="55" t="s">
        <v>675</v>
      </c>
      <c r="J3" s="55" t="s">
        <v>763</v>
      </c>
      <c r="K3" s="55" t="s">
        <v>677</v>
      </c>
      <c r="L3" s="55" t="s">
        <v>678</v>
      </c>
      <c r="M3" s="55" t="s">
        <v>679</v>
      </c>
      <c r="N3" s="152" t="s">
        <v>680</v>
      </c>
      <c r="O3" s="54" t="s">
        <v>666</v>
      </c>
      <c r="P3" s="57" t="s">
        <v>681</v>
      </c>
      <c r="Q3" s="56" t="s">
        <v>682</v>
      </c>
    </row>
    <row r="4" spans="1:17" x14ac:dyDescent="0.25">
      <c r="A4" s="153" t="s">
        <v>764</v>
      </c>
      <c r="B4" s="154">
        <v>1</v>
      </c>
      <c r="C4" s="122"/>
      <c r="D4" s="123"/>
      <c r="E4" s="123"/>
      <c r="F4" s="123"/>
      <c r="G4" s="123"/>
      <c r="H4" s="123"/>
      <c r="I4" s="123"/>
      <c r="J4" s="123"/>
      <c r="K4" s="123"/>
      <c r="L4" s="123"/>
      <c r="M4" s="123"/>
      <c r="N4" s="155"/>
      <c r="O4" s="122"/>
      <c r="P4" s="123"/>
      <c r="Q4" s="124"/>
    </row>
    <row r="5" spans="1:17" x14ac:dyDescent="0.25">
      <c r="A5" s="156" t="s">
        <v>765</v>
      </c>
      <c r="B5" s="157"/>
      <c r="C5" s="120">
        <v>8215000</v>
      </c>
      <c r="D5" s="120">
        <v>7338000</v>
      </c>
      <c r="E5" s="120">
        <v>7293000</v>
      </c>
      <c r="F5" s="120">
        <v>8847000</v>
      </c>
      <c r="G5" s="120">
        <v>8484000</v>
      </c>
      <c r="H5" s="120">
        <v>5309000</v>
      </c>
      <c r="I5" s="120">
        <v>7834000</v>
      </c>
      <c r="J5" s="120">
        <v>7087000</v>
      </c>
      <c r="K5" s="120">
        <v>6560000</v>
      </c>
      <c r="L5" s="120">
        <v>7295000</v>
      </c>
      <c r="M5" s="120">
        <v>7299000</v>
      </c>
      <c r="N5" s="155">
        <v>8360000</v>
      </c>
      <c r="O5" s="122">
        <v>89921000</v>
      </c>
      <c r="P5" s="123">
        <v>94315000</v>
      </c>
      <c r="Q5" s="124">
        <v>97142000</v>
      </c>
    </row>
    <row r="6" spans="1:17" x14ac:dyDescent="0.25">
      <c r="A6" s="156" t="s">
        <v>766</v>
      </c>
      <c r="B6" s="157"/>
      <c r="C6" s="120"/>
      <c r="D6" s="120"/>
      <c r="E6" s="120"/>
      <c r="F6" s="120"/>
      <c r="G6" s="120"/>
      <c r="H6" s="120"/>
      <c r="I6" s="120"/>
      <c r="J6" s="120"/>
      <c r="K6" s="120"/>
      <c r="L6" s="120"/>
      <c r="M6" s="120"/>
      <c r="N6" s="155">
        <v>0</v>
      </c>
      <c r="O6" s="122">
        <v>0</v>
      </c>
      <c r="P6" s="123">
        <v>0</v>
      </c>
      <c r="Q6" s="124">
        <v>0</v>
      </c>
    </row>
    <row r="7" spans="1:17" x14ac:dyDescent="0.25">
      <c r="A7" s="156" t="s">
        <v>767</v>
      </c>
      <c r="B7" s="157"/>
      <c r="C7" s="120"/>
      <c r="D7" s="120"/>
      <c r="E7" s="120"/>
      <c r="F7" s="120"/>
      <c r="G7" s="120"/>
      <c r="H7" s="120"/>
      <c r="I7" s="120"/>
      <c r="J7" s="120"/>
      <c r="K7" s="120"/>
      <c r="L7" s="120"/>
      <c r="M7" s="120"/>
      <c r="N7" s="155">
        <v>0</v>
      </c>
      <c r="O7" s="122">
        <v>0</v>
      </c>
      <c r="P7" s="123">
        <v>0</v>
      </c>
      <c r="Q7" s="124">
        <v>0</v>
      </c>
    </row>
    <row r="8" spans="1:17" x14ac:dyDescent="0.25">
      <c r="A8" s="156" t="s">
        <v>768</v>
      </c>
      <c r="B8" s="157"/>
      <c r="C8" s="120"/>
      <c r="D8" s="120"/>
      <c r="E8" s="120"/>
      <c r="F8" s="120"/>
      <c r="G8" s="120"/>
      <c r="H8" s="120"/>
      <c r="I8" s="120"/>
      <c r="J8" s="120"/>
      <c r="K8" s="120"/>
      <c r="L8" s="120"/>
      <c r="M8" s="120"/>
      <c r="N8" s="155">
        <v>0</v>
      </c>
      <c r="O8" s="122">
        <v>0</v>
      </c>
      <c r="P8" s="123">
        <v>0</v>
      </c>
      <c r="Q8" s="124">
        <v>0</v>
      </c>
    </row>
    <row r="9" spans="1:17" x14ac:dyDescent="0.25">
      <c r="A9" s="156" t="s">
        <v>769</v>
      </c>
      <c r="B9" s="157"/>
      <c r="C9" s="120">
        <v>3400000</v>
      </c>
      <c r="D9" s="120">
        <v>3156700</v>
      </c>
      <c r="E9" s="120">
        <v>3200000</v>
      </c>
      <c r="F9" s="120">
        <v>3100000</v>
      </c>
      <c r="G9" s="120">
        <v>3299000</v>
      </c>
      <c r="H9" s="120">
        <v>3689000</v>
      </c>
      <c r="I9" s="120">
        <v>3159999</v>
      </c>
      <c r="J9" s="120">
        <v>3300000</v>
      </c>
      <c r="K9" s="120">
        <v>3400000</v>
      </c>
      <c r="L9" s="120">
        <v>2700000</v>
      </c>
      <c r="M9" s="120">
        <v>1700000</v>
      </c>
      <c r="N9" s="155">
        <v>2945301</v>
      </c>
      <c r="O9" s="122">
        <v>37050000</v>
      </c>
      <c r="P9" s="123">
        <v>76330000</v>
      </c>
      <c r="Q9" s="124">
        <v>58730000</v>
      </c>
    </row>
    <row r="10" spans="1:17" x14ac:dyDescent="0.25">
      <c r="A10" s="156" t="s">
        <v>770</v>
      </c>
      <c r="B10" s="157"/>
      <c r="C10" s="120">
        <v>350000</v>
      </c>
      <c r="D10" s="120">
        <v>100500</v>
      </c>
      <c r="E10" s="120">
        <v>175500</v>
      </c>
      <c r="F10" s="120">
        <v>350000</v>
      </c>
      <c r="G10" s="120">
        <v>474000</v>
      </c>
      <c r="H10" s="120">
        <v>159000</v>
      </c>
      <c r="I10" s="120">
        <v>250000</v>
      </c>
      <c r="J10" s="120">
        <v>212000</v>
      </c>
      <c r="K10" s="120">
        <v>200000</v>
      </c>
      <c r="L10" s="120">
        <v>230000</v>
      </c>
      <c r="M10" s="120">
        <v>19500</v>
      </c>
      <c r="N10" s="155">
        <v>34500</v>
      </c>
      <c r="O10" s="122">
        <v>2555000</v>
      </c>
      <c r="P10" s="123">
        <v>2065000</v>
      </c>
      <c r="Q10" s="124">
        <v>400000</v>
      </c>
    </row>
    <row r="11" spans="1:17" x14ac:dyDescent="0.25">
      <c r="A11" s="156" t="s">
        <v>771</v>
      </c>
      <c r="B11" s="157"/>
      <c r="C11" s="120">
        <v>150000</v>
      </c>
      <c r="D11" s="120">
        <v>10500</v>
      </c>
      <c r="E11" s="120">
        <v>80500</v>
      </c>
      <c r="F11" s="120">
        <v>203500</v>
      </c>
      <c r="G11" s="120">
        <v>379000</v>
      </c>
      <c r="H11" s="120">
        <v>39000</v>
      </c>
      <c r="I11" s="120">
        <v>134000</v>
      </c>
      <c r="J11" s="120">
        <v>130000</v>
      </c>
      <c r="K11" s="120">
        <v>100000</v>
      </c>
      <c r="L11" s="120">
        <v>220000</v>
      </c>
      <c r="M11" s="120">
        <v>95500</v>
      </c>
      <c r="N11" s="155">
        <v>18000</v>
      </c>
      <c r="O11" s="122">
        <v>1560000</v>
      </c>
      <c r="P11" s="123">
        <v>6000000</v>
      </c>
      <c r="Q11" s="124">
        <v>0</v>
      </c>
    </row>
    <row r="12" spans="1:17" x14ac:dyDescent="0.25">
      <c r="A12" s="156" t="s">
        <v>772</v>
      </c>
      <c r="B12" s="157"/>
      <c r="C12" s="120">
        <v>550000</v>
      </c>
      <c r="D12" s="120">
        <v>40500</v>
      </c>
      <c r="E12" s="120">
        <v>450500</v>
      </c>
      <c r="F12" s="120">
        <v>870000</v>
      </c>
      <c r="G12" s="120">
        <v>664000</v>
      </c>
      <c r="H12" s="120">
        <v>40500</v>
      </c>
      <c r="I12" s="120">
        <v>551000</v>
      </c>
      <c r="J12" s="120">
        <v>541000</v>
      </c>
      <c r="K12" s="120">
        <v>500000</v>
      </c>
      <c r="L12" s="120">
        <v>250000</v>
      </c>
      <c r="M12" s="120">
        <v>95500</v>
      </c>
      <c r="N12" s="155">
        <v>1817000</v>
      </c>
      <c r="O12" s="122">
        <v>6370000</v>
      </c>
      <c r="P12" s="123">
        <v>7350000</v>
      </c>
      <c r="Q12" s="124">
        <v>1600000</v>
      </c>
    </row>
    <row r="13" spans="1:17" x14ac:dyDescent="0.25">
      <c r="A13" s="156" t="s">
        <v>773</v>
      </c>
      <c r="B13" s="157"/>
      <c r="C13" s="120"/>
      <c r="D13" s="120"/>
      <c r="E13" s="120"/>
      <c r="F13" s="120"/>
      <c r="G13" s="120"/>
      <c r="H13" s="120"/>
      <c r="I13" s="120"/>
      <c r="J13" s="120"/>
      <c r="K13" s="120"/>
      <c r="L13" s="120"/>
      <c r="M13" s="120"/>
      <c r="N13" s="155">
        <v>0</v>
      </c>
      <c r="O13" s="122">
        <v>0</v>
      </c>
      <c r="P13" s="123">
        <v>0</v>
      </c>
      <c r="Q13" s="124">
        <v>0</v>
      </c>
    </row>
    <row r="14" spans="1:17" x14ac:dyDescent="0.25">
      <c r="A14" s="156" t="s">
        <v>774</v>
      </c>
      <c r="B14" s="157"/>
      <c r="C14" s="120">
        <v>2000</v>
      </c>
      <c r="D14" s="120">
        <v>1500</v>
      </c>
      <c r="E14" s="120">
        <v>1000</v>
      </c>
      <c r="F14" s="120">
        <v>1000</v>
      </c>
      <c r="G14" s="120">
        <v>2000</v>
      </c>
      <c r="H14" s="120">
        <v>2000</v>
      </c>
      <c r="I14" s="120">
        <v>2000</v>
      </c>
      <c r="J14" s="120">
        <v>1600</v>
      </c>
      <c r="K14" s="120">
        <v>2000</v>
      </c>
      <c r="L14" s="120">
        <v>2000</v>
      </c>
      <c r="M14" s="120">
        <v>1000</v>
      </c>
      <c r="N14" s="155">
        <v>1900</v>
      </c>
      <c r="O14" s="122">
        <v>20000</v>
      </c>
      <c r="P14" s="123">
        <v>0</v>
      </c>
      <c r="Q14" s="124">
        <v>0</v>
      </c>
    </row>
    <row r="15" spans="1:17" x14ac:dyDescent="0.25">
      <c r="A15" s="156" t="s">
        <v>775</v>
      </c>
      <c r="B15" s="157"/>
      <c r="C15" s="120"/>
      <c r="D15" s="120"/>
      <c r="E15" s="120"/>
      <c r="F15" s="120"/>
      <c r="G15" s="120"/>
      <c r="H15" s="120"/>
      <c r="I15" s="120"/>
      <c r="J15" s="120"/>
      <c r="K15" s="120"/>
      <c r="L15" s="120"/>
      <c r="M15" s="120"/>
      <c r="N15" s="155">
        <v>0</v>
      </c>
      <c r="O15" s="122">
        <v>0</v>
      </c>
      <c r="P15" s="123">
        <v>0</v>
      </c>
      <c r="Q15" s="124">
        <v>0</v>
      </c>
    </row>
    <row r="16" spans="1:17" x14ac:dyDescent="0.25">
      <c r="A16" s="156" t="s">
        <v>776</v>
      </c>
      <c r="B16" s="157"/>
      <c r="C16" s="120">
        <v>265000</v>
      </c>
      <c r="D16" s="120">
        <v>20500</v>
      </c>
      <c r="E16" s="120">
        <v>200000</v>
      </c>
      <c r="F16" s="120">
        <v>571000</v>
      </c>
      <c r="G16" s="120">
        <v>374000</v>
      </c>
      <c r="H16" s="120">
        <v>59500</v>
      </c>
      <c r="I16" s="120">
        <v>251000</v>
      </c>
      <c r="J16" s="120">
        <v>233000</v>
      </c>
      <c r="K16" s="120">
        <v>205000</v>
      </c>
      <c r="L16" s="120">
        <v>270000</v>
      </c>
      <c r="M16" s="120">
        <v>52500</v>
      </c>
      <c r="N16" s="155">
        <v>298500</v>
      </c>
      <c r="O16" s="122">
        <v>2800000</v>
      </c>
      <c r="P16" s="123">
        <v>400000</v>
      </c>
      <c r="Q16" s="124">
        <v>400000</v>
      </c>
    </row>
    <row r="17" spans="1:20" x14ac:dyDescent="0.25">
      <c r="A17" s="158" t="s">
        <v>777</v>
      </c>
      <c r="B17" s="159">
        <v>2</v>
      </c>
      <c r="C17" s="160">
        <v>12932000</v>
      </c>
      <c r="D17" s="161">
        <v>10668200</v>
      </c>
      <c r="E17" s="161">
        <v>11400500</v>
      </c>
      <c r="F17" s="161">
        <v>13942500</v>
      </c>
      <c r="G17" s="161">
        <v>13676000</v>
      </c>
      <c r="H17" s="161">
        <v>9298000</v>
      </c>
      <c r="I17" s="161">
        <v>12181999</v>
      </c>
      <c r="J17" s="161">
        <v>11504600</v>
      </c>
      <c r="K17" s="161">
        <v>10967000</v>
      </c>
      <c r="L17" s="161">
        <v>10967000</v>
      </c>
      <c r="M17" s="161">
        <v>9263000</v>
      </c>
      <c r="N17" s="162">
        <v>13475201</v>
      </c>
      <c r="O17" s="160">
        <v>140276000</v>
      </c>
      <c r="P17" s="161">
        <v>186460000</v>
      </c>
      <c r="Q17" s="163">
        <v>158272000</v>
      </c>
    </row>
    <row r="18" spans="1:20" x14ac:dyDescent="0.25">
      <c r="A18" s="164"/>
      <c r="B18" s="165"/>
      <c r="C18" s="166"/>
      <c r="D18" s="167"/>
      <c r="E18" s="167"/>
      <c r="F18" s="167"/>
      <c r="G18" s="167"/>
      <c r="H18" s="167"/>
      <c r="I18" s="167"/>
      <c r="J18" s="167"/>
      <c r="K18" s="167"/>
      <c r="L18" s="167"/>
      <c r="M18" s="167"/>
      <c r="N18" s="168"/>
      <c r="O18" s="166"/>
      <c r="P18" s="167"/>
      <c r="Q18" s="169"/>
    </row>
    <row r="19" spans="1:20" x14ac:dyDescent="0.25">
      <c r="A19" s="153" t="s">
        <v>778</v>
      </c>
      <c r="B19" s="154"/>
      <c r="C19" s="122"/>
      <c r="D19" s="123"/>
      <c r="E19" s="123"/>
      <c r="F19" s="123"/>
      <c r="G19" s="123"/>
      <c r="H19" s="123"/>
      <c r="I19" s="123"/>
      <c r="J19" s="123"/>
      <c r="K19" s="123"/>
      <c r="L19" s="123"/>
      <c r="M19" s="123"/>
      <c r="N19" s="155"/>
      <c r="O19" s="122"/>
      <c r="P19" s="123"/>
      <c r="Q19" s="124"/>
    </row>
    <row r="20" spans="1:20" x14ac:dyDescent="0.25">
      <c r="A20" s="156" t="s">
        <v>765</v>
      </c>
      <c r="B20" s="157"/>
      <c r="C20" s="120"/>
      <c r="D20" s="125"/>
      <c r="E20" s="125"/>
      <c r="F20" s="125"/>
      <c r="G20" s="125"/>
      <c r="H20" s="125"/>
      <c r="I20" s="125"/>
      <c r="J20" s="125"/>
      <c r="K20" s="125"/>
      <c r="L20" s="125"/>
      <c r="M20" s="125"/>
      <c r="N20" s="155">
        <v>0</v>
      </c>
      <c r="O20" s="122">
        <v>0</v>
      </c>
      <c r="P20" s="123">
        <v>0</v>
      </c>
      <c r="Q20" s="124">
        <v>0</v>
      </c>
    </row>
    <row r="21" spans="1:20" x14ac:dyDescent="0.25">
      <c r="A21" s="156" t="s">
        <v>766</v>
      </c>
      <c r="B21" s="157"/>
      <c r="C21" s="120"/>
      <c r="D21" s="125"/>
      <c r="E21" s="125"/>
      <c r="F21" s="125"/>
      <c r="G21" s="125"/>
      <c r="H21" s="125"/>
      <c r="I21" s="125"/>
      <c r="J21" s="125"/>
      <c r="K21" s="125"/>
      <c r="L21" s="125"/>
      <c r="M21" s="125"/>
      <c r="N21" s="155">
        <v>0</v>
      </c>
      <c r="O21" s="122">
        <v>0</v>
      </c>
      <c r="P21" s="123">
        <v>0</v>
      </c>
      <c r="Q21" s="124">
        <v>0</v>
      </c>
    </row>
    <row r="22" spans="1:20" x14ac:dyDescent="0.25">
      <c r="A22" s="156" t="s">
        <v>767</v>
      </c>
      <c r="B22" s="157"/>
      <c r="C22" s="120"/>
      <c r="D22" s="125"/>
      <c r="E22" s="125"/>
      <c r="F22" s="125"/>
      <c r="G22" s="125"/>
      <c r="H22" s="125"/>
      <c r="I22" s="125"/>
      <c r="J22" s="125"/>
      <c r="K22" s="125"/>
      <c r="L22" s="125"/>
      <c r="M22" s="125"/>
      <c r="N22" s="155">
        <v>0</v>
      </c>
      <c r="O22" s="122">
        <v>0</v>
      </c>
      <c r="P22" s="123">
        <v>0</v>
      </c>
      <c r="Q22" s="124">
        <v>0</v>
      </c>
    </row>
    <row r="23" spans="1:20" x14ac:dyDescent="0.25">
      <c r="A23" s="156" t="s">
        <v>768</v>
      </c>
      <c r="B23" s="157"/>
      <c r="C23" s="120"/>
      <c r="D23" s="125"/>
      <c r="E23" s="125"/>
      <c r="F23" s="125"/>
      <c r="G23" s="125"/>
      <c r="H23" s="125"/>
      <c r="I23" s="125"/>
      <c r="J23" s="125"/>
      <c r="K23" s="125"/>
      <c r="L23" s="125"/>
      <c r="M23" s="125"/>
      <c r="N23" s="155">
        <v>0</v>
      </c>
      <c r="O23" s="122">
        <v>0</v>
      </c>
      <c r="P23" s="123">
        <v>0</v>
      </c>
      <c r="Q23" s="124">
        <v>0</v>
      </c>
    </row>
    <row r="24" spans="1:20" x14ac:dyDescent="0.25">
      <c r="A24" s="156" t="s">
        <v>769</v>
      </c>
      <c r="B24" s="157"/>
      <c r="C24" s="120"/>
      <c r="D24" s="125"/>
      <c r="E24" s="125"/>
      <c r="F24" s="125"/>
      <c r="G24" s="125"/>
      <c r="H24" s="125"/>
      <c r="I24" s="125"/>
      <c r="J24" s="125"/>
      <c r="K24" s="125"/>
      <c r="L24" s="125"/>
      <c r="M24" s="125"/>
      <c r="N24" s="155">
        <v>0</v>
      </c>
      <c r="O24" s="122">
        <v>0</v>
      </c>
      <c r="P24" s="123">
        <v>0</v>
      </c>
      <c r="Q24" s="124">
        <v>0</v>
      </c>
    </row>
    <row r="25" spans="1:20" x14ac:dyDescent="0.25">
      <c r="A25" s="156" t="s">
        <v>770</v>
      </c>
      <c r="B25" s="157"/>
      <c r="C25" s="120"/>
      <c r="D25" s="125"/>
      <c r="E25" s="125"/>
      <c r="F25" s="125"/>
      <c r="G25" s="125"/>
      <c r="H25" s="125"/>
      <c r="I25" s="125"/>
      <c r="J25" s="125"/>
      <c r="K25" s="125"/>
      <c r="L25" s="125"/>
      <c r="M25" s="125"/>
      <c r="N25" s="155">
        <v>0</v>
      </c>
      <c r="O25" s="122">
        <v>0</v>
      </c>
      <c r="P25" s="123">
        <v>0</v>
      </c>
      <c r="Q25" s="124">
        <v>0</v>
      </c>
    </row>
    <row r="26" spans="1:20" x14ac:dyDescent="0.25">
      <c r="A26" s="156" t="s">
        <v>771</v>
      </c>
      <c r="B26" s="157"/>
      <c r="C26" s="120"/>
      <c r="D26" s="125"/>
      <c r="E26" s="125"/>
      <c r="F26" s="125"/>
      <c r="G26" s="125"/>
      <c r="H26" s="125"/>
      <c r="I26" s="125"/>
      <c r="J26" s="125"/>
      <c r="K26" s="125"/>
      <c r="L26" s="125"/>
      <c r="M26" s="125"/>
      <c r="N26" s="155">
        <v>0</v>
      </c>
      <c r="O26" s="122">
        <v>0</v>
      </c>
      <c r="P26" s="123">
        <v>0</v>
      </c>
      <c r="Q26" s="124">
        <v>0</v>
      </c>
    </row>
    <row r="27" spans="1:20" x14ac:dyDescent="0.25">
      <c r="A27" s="156" t="s">
        <v>772</v>
      </c>
      <c r="B27" s="157"/>
      <c r="C27" s="120"/>
      <c r="D27" s="125"/>
      <c r="E27" s="125"/>
      <c r="F27" s="125"/>
      <c r="G27" s="125"/>
      <c r="H27" s="125"/>
      <c r="I27" s="125"/>
      <c r="J27" s="125"/>
      <c r="K27" s="125"/>
      <c r="L27" s="125"/>
      <c r="M27" s="125"/>
      <c r="N27" s="155">
        <v>0</v>
      </c>
      <c r="O27" s="122">
        <v>0</v>
      </c>
      <c r="P27" s="123">
        <v>0</v>
      </c>
      <c r="Q27" s="124">
        <v>0</v>
      </c>
    </row>
    <row r="28" spans="1:20" x14ac:dyDescent="0.25">
      <c r="A28" s="156" t="s">
        <v>773</v>
      </c>
      <c r="B28" s="157"/>
      <c r="C28" s="120"/>
      <c r="D28" s="125"/>
      <c r="E28" s="125"/>
      <c r="F28" s="125"/>
      <c r="G28" s="125"/>
      <c r="H28" s="125"/>
      <c r="I28" s="125"/>
      <c r="J28" s="125"/>
      <c r="K28" s="125"/>
      <c r="L28" s="125"/>
      <c r="M28" s="125"/>
      <c r="N28" s="155">
        <v>0</v>
      </c>
      <c r="O28" s="122">
        <v>0</v>
      </c>
      <c r="P28" s="123">
        <v>0</v>
      </c>
      <c r="Q28" s="124">
        <v>0</v>
      </c>
    </row>
    <row r="29" spans="1:20" x14ac:dyDescent="0.25">
      <c r="A29" s="156" t="s">
        <v>774</v>
      </c>
      <c r="B29" s="157"/>
      <c r="C29" s="120"/>
      <c r="D29" s="125"/>
      <c r="E29" s="125"/>
      <c r="F29" s="125"/>
      <c r="G29" s="125"/>
      <c r="H29" s="125"/>
      <c r="I29" s="125"/>
      <c r="J29" s="125"/>
      <c r="K29" s="125"/>
      <c r="L29" s="125"/>
      <c r="M29" s="125"/>
      <c r="N29" s="155">
        <v>0</v>
      </c>
      <c r="O29" s="122">
        <v>0</v>
      </c>
      <c r="P29" s="123">
        <v>0</v>
      </c>
      <c r="Q29" s="124">
        <v>0</v>
      </c>
    </row>
    <row r="30" spans="1:20" x14ac:dyDescent="0.25">
      <c r="A30" s="156" t="s">
        <v>775</v>
      </c>
      <c r="B30" s="157"/>
      <c r="C30" s="120"/>
      <c r="D30" s="125"/>
      <c r="E30" s="125"/>
      <c r="F30" s="125"/>
      <c r="G30" s="125"/>
      <c r="H30" s="125"/>
      <c r="I30" s="125"/>
      <c r="J30" s="125"/>
      <c r="K30" s="125"/>
      <c r="L30" s="125"/>
      <c r="M30" s="125"/>
      <c r="N30" s="155">
        <v>0</v>
      </c>
      <c r="O30" s="122">
        <v>0</v>
      </c>
      <c r="P30" s="123">
        <v>0</v>
      </c>
      <c r="Q30" s="124">
        <v>0</v>
      </c>
      <c r="R30" s="51"/>
      <c r="S30" s="51"/>
      <c r="T30" s="51"/>
    </row>
    <row r="31" spans="1:20" x14ac:dyDescent="0.25">
      <c r="A31" s="156" t="s">
        <v>776</v>
      </c>
      <c r="B31" s="157"/>
      <c r="C31" s="120"/>
      <c r="D31" s="125"/>
      <c r="E31" s="125"/>
      <c r="F31" s="125"/>
      <c r="G31" s="125"/>
      <c r="H31" s="125"/>
      <c r="I31" s="125"/>
      <c r="J31" s="125"/>
      <c r="K31" s="125"/>
      <c r="L31" s="125"/>
      <c r="M31" s="125"/>
      <c r="N31" s="155">
        <v>0</v>
      </c>
      <c r="O31" s="122">
        <v>0</v>
      </c>
      <c r="P31" s="123">
        <v>0</v>
      </c>
      <c r="Q31" s="124">
        <v>0</v>
      </c>
      <c r="R31" s="51"/>
      <c r="S31" s="51"/>
      <c r="T31" s="51"/>
    </row>
    <row r="32" spans="1:20" x14ac:dyDescent="0.25">
      <c r="A32" s="156">
        <v>0</v>
      </c>
      <c r="B32" s="157"/>
      <c r="C32" s="120"/>
      <c r="D32" s="125"/>
      <c r="E32" s="125"/>
      <c r="F32" s="125"/>
      <c r="G32" s="125"/>
      <c r="H32" s="125"/>
      <c r="I32" s="125"/>
      <c r="J32" s="125"/>
      <c r="K32" s="125"/>
      <c r="L32" s="125"/>
      <c r="M32" s="125"/>
      <c r="N32" s="155">
        <v>0</v>
      </c>
      <c r="O32" s="122">
        <v>0</v>
      </c>
      <c r="P32" s="123">
        <v>0</v>
      </c>
      <c r="Q32" s="124">
        <v>0</v>
      </c>
      <c r="R32" s="51"/>
      <c r="S32" s="51"/>
      <c r="T32" s="51"/>
    </row>
    <row r="33" spans="1:20" x14ac:dyDescent="0.25">
      <c r="A33" s="156">
        <v>0</v>
      </c>
      <c r="B33" s="157"/>
      <c r="C33" s="120"/>
      <c r="D33" s="125"/>
      <c r="E33" s="125"/>
      <c r="F33" s="125"/>
      <c r="G33" s="125"/>
      <c r="H33" s="125"/>
      <c r="I33" s="125"/>
      <c r="J33" s="125"/>
      <c r="K33" s="125"/>
      <c r="L33" s="125"/>
      <c r="M33" s="125"/>
      <c r="N33" s="155">
        <v>0</v>
      </c>
      <c r="O33" s="122">
        <v>0</v>
      </c>
      <c r="P33" s="123">
        <v>0</v>
      </c>
      <c r="Q33" s="124">
        <v>0</v>
      </c>
      <c r="R33" s="51"/>
      <c r="S33" s="51"/>
      <c r="T33" s="51"/>
    </row>
    <row r="34" spans="1:20" x14ac:dyDescent="0.25">
      <c r="A34" s="156">
        <v>0</v>
      </c>
      <c r="B34" s="157"/>
      <c r="C34" s="120"/>
      <c r="D34" s="125"/>
      <c r="E34" s="125"/>
      <c r="F34" s="125"/>
      <c r="G34" s="125"/>
      <c r="H34" s="125"/>
      <c r="I34" s="125"/>
      <c r="J34" s="125"/>
      <c r="K34" s="125"/>
      <c r="L34" s="125"/>
      <c r="M34" s="125"/>
      <c r="N34" s="155">
        <v>0</v>
      </c>
      <c r="O34" s="122">
        <v>0</v>
      </c>
      <c r="P34" s="123">
        <v>0</v>
      </c>
      <c r="Q34" s="124">
        <v>0</v>
      </c>
      <c r="R34" s="51"/>
      <c r="S34" s="51"/>
      <c r="T34" s="51"/>
    </row>
    <row r="35" spans="1:20" x14ac:dyDescent="0.25">
      <c r="A35" s="158" t="s">
        <v>779</v>
      </c>
      <c r="B35" s="159">
        <v>2</v>
      </c>
      <c r="C35" s="160">
        <v>0</v>
      </c>
      <c r="D35" s="161">
        <v>0</v>
      </c>
      <c r="E35" s="161">
        <v>0</v>
      </c>
      <c r="F35" s="161">
        <v>0</v>
      </c>
      <c r="G35" s="161">
        <v>0</v>
      </c>
      <c r="H35" s="161">
        <v>0</v>
      </c>
      <c r="I35" s="161">
        <v>0</v>
      </c>
      <c r="J35" s="161">
        <v>0</v>
      </c>
      <c r="K35" s="161">
        <v>0</v>
      </c>
      <c r="L35" s="161">
        <v>0</v>
      </c>
      <c r="M35" s="161">
        <v>0</v>
      </c>
      <c r="N35" s="162">
        <v>0</v>
      </c>
      <c r="O35" s="160">
        <v>0</v>
      </c>
      <c r="P35" s="161">
        <v>0</v>
      </c>
      <c r="Q35" s="163">
        <v>0</v>
      </c>
      <c r="R35" s="51"/>
      <c r="S35" s="51"/>
      <c r="T35" s="51"/>
    </row>
    <row r="36" spans="1:20" x14ac:dyDescent="0.25">
      <c r="A36" s="139" t="s">
        <v>780</v>
      </c>
      <c r="B36" s="170">
        <v>2</v>
      </c>
      <c r="C36" s="140">
        <v>12932000</v>
      </c>
      <c r="D36" s="141">
        <v>10668200</v>
      </c>
      <c r="E36" s="141">
        <v>11400500</v>
      </c>
      <c r="F36" s="141">
        <v>13942500</v>
      </c>
      <c r="G36" s="141">
        <v>13676000</v>
      </c>
      <c r="H36" s="141">
        <v>9298000</v>
      </c>
      <c r="I36" s="141">
        <v>12181999</v>
      </c>
      <c r="J36" s="141">
        <v>11504600</v>
      </c>
      <c r="K36" s="141">
        <v>10967000</v>
      </c>
      <c r="L36" s="141">
        <v>10967000</v>
      </c>
      <c r="M36" s="141">
        <v>9263000</v>
      </c>
      <c r="N36" s="171">
        <v>13475201</v>
      </c>
      <c r="O36" s="140">
        <v>140276000</v>
      </c>
      <c r="P36" s="141">
        <v>186460000</v>
      </c>
      <c r="Q36" s="143">
        <v>158272000</v>
      </c>
      <c r="R36" s="51"/>
      <c r="S36" s="51"/>
      <c r="T36" s="51"/>
    </row>
    <row r="37" spans="1:20" x14ac:dyDescent="0.25">
      <c r="A37" s="172"/>
      <c r="B37" s="173"/>
      <c r="C37" s="168"/>
      <c r="D37" s="168"/>
      <c r="E37" s="168"/>
      <c r="F37" s="168"/>
      <c r="G37" s="168"/>
      <c r="H37" s="168"/>
      <c r="I37" s="168"/>
      <c r="J37" s="168"/>
      <c r="K37" s="168"/>
      <c r="L37" s="168"/>
      <c r="M37" s="168"/>
      <c r="N37" s="168"/>
      <c r="O37" s="168"/>
      <c r="P37" s="168"/>
      <c r="Q37" s="168"/>
      <c r="R37" s="51"/>
      <c r="S37" s="51"/>
      <c r="T37" s="51"/>
    </row>
    <row r="38" spans="1:20" x14ac:dyDescent="0.25">
      <c r="A38" s="172"/>
      <c r="B38" s="173"/>
      <c r="C38" s="168"/>
      <c r="D38" s="168"/>
      <c r="E38" s="168"/>
      <c r="F38" s="168"/>
      <c r="G38" s="168"/>
      <c r="H38" s="168"/>
      <c r="I38" s="168"/>
      <c r="J38" s="168"/>
      <c r="K38" s="168"/>
      <c r="L38" s="168"/>
      <c r="M38" s="168"/>
      <c r="N38" s="168"/>
      <c r="O38" s="168"/>
      <c r="P38" s="168"/>
      <c r="Q38" s="168"/>
      <c r="R38" s="51"/>
      <c r="S38" s="51"/>
      <c r="T38" s="51"/>
    </row>
    <row r="39" spans="1:20" x14ac:dyDescent="0.25">
      <c r="A39" s="174" t="s">
        <v>731</v>
      </c>
      <c r="B39" s="175"/>
      <c r="C39" s="145"/>
      <c r="D39" s="145"/>
      <c r="E39" s="145"/>
      <c r="F39" s="145"/>
      <c r="G39" s="145"/>
      <c r="H39" s="145"/>
      <c r="I39" s="145"/>
      <c r="J39" s="145"/>
      <c r="K39" s="145"/>
      <c r="L39" s="145"/>
      <c r="M39" s="145"/>
      <c r="N39" s="145"/>
      <c r="O39" s="145"/>
      <c r="P39" s="145"/>
      <c r="Q39" s="145"/>
      <c r="R39" s="176"/>
      <c r="S39" s="177"/>
      <c r="T39" s="177"/>
    </row>
    <row r="40" spans="1:20" x14ac:dyDescent="0.25">
      <c r="A40" s="178" t="s">
        <v>781</v>
      </c>
      <c r="B40" s="179"/>
      <c r="C40" s="145"/>
      <c r="D40" s="145"/>
      <c r="E40" s="145"/>
      <c r="F40" s="145"/>
      <c r="G40" s="145"/>
      <c r="H40" s="145"/>
      <c r="I40" s="145"/>
      <c r="J40" s="145"/>
      <c r="K40" s="145"/>
      <c r="L40" s="145"/>
      <c r="M40" s="145"/>
      <c r="N40" s="145"/>
      <c r="O40" s="145"/>
      <c r="P40" s="145"/>
      <c r="Q40" s="145"/>
      <c r="R40" s="177"/>
      <c r="S40" s="177"/>
      <c r="T40" s="177"/>
    </row>
    <row r="41" spans="1:20" x14ac:dyDescent="0.25">
      <c r="A41" s="178" t="s">
        <v>782</v>
      </c>
      <c r="B41" s="179"/>
      <c r="C41" s="147"/>
      <c r="D41" s="147"/>
      <c r="E41" s="147"/>
      <c r="F41" s="147"/>
      <c r="G41" s="147"/>
      <c r="H41" s="147"/>
      <c r="I41" s="147"/>
      <c r="J41" s="147"/>
      <c r="K41" s="147"/>
      <c r="L41" s="147"/>
      <c r="M41" s="147"/>
      <c r="N41" s="147"/>
      <c r="O41" s="147"/>
      <c r="P41" s="147"/>
      <c r="Q41" s="147"/>
      <c r="R41" s="147"/>
      <c r="S41" s="147"/>
      <c r="T41" s="147"/>
    </row>
    <row r="42" spans="1:20" x14ac:dyDescent="0.25">
      <c r="A42" s="148" t="s">
        <v>758</v>
      </c>
      <c r="B42" s="180"/>
      <c r="C42" s="51"/>
      <c r="D42" s="51"/>
      <c r="E42" s="51"/>
      <c r="F42" s="51"/>
      <c r="G42" s="51"/>
      <c r="H42" s="51"/>
      <c r="I42" s="51"/>
      <c r="J42" s="51"/>
      <c r="K42" s="51"/>
      <c r="L42" s="51"/>
      <c r="M42" s="51"/>
      <c r="N42" s="51"/>
      <c r="O42" s="181">
        <v>0</v>
      </c>
      <c r="P42" s="181">
        <v>0</v>
      </c>
      <c r="Q42" s="181">
        <v>0</v>
      </c>
      <c r="R42" s="51"/>
      <c r="S42" s="51"/>
      <c r="T42" s="51"/>
    </row>
  </sheetData>
  <mergeCells count="2">
    <mergeCell ref="C2:N2"/>
    <mergeCell ref="O2:Q2"/>
  </mergeCells>
  <pageMargins left="0.7" right="0.7" top="0.75" bottom="0.75" header="0.3" footer="0.3"/>
  <pageSetup scale="63"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view="pageBreakPreview" zoomScale="60" zoomScaleNormal="100" workbookViewId="0">
      <selection activeCell="T34" sqref="T34"/>
    </sheetView>
  </sheetViews>
  <sheetFormatPr defaultRowHeight="15" x14ac:dyDescent="0.25"/>
  <cols>
    <col min="1" max="1" width="34.5703125" customWidth="1"/>
  </cols>
  <sheetData>
    <row r="1" spans="1:17" x14ac:dyDescent="0.25">
      <c r="A1" s="50" t="s">
        <v>783</v>
      </c>
      <c r="B1" s="50"/>
      <c r="C1" s="50"/>
      <c r="D1" s="50"/>
      <c r="E1" s="50"/>
      <c r="F1" s="50"/>
      <c r="G1" s="50"/>
      <c r="H1" s="50"/>
      <c r="I1" s="50"/>
      <c r="J1" s="50"/>
      <c r="K1" s="50"/>
      <c r="L1" s="50"/>
      <c r="M1" s="50"/>
      <c r="N1" s="50"/>
      <c r="O1" s="50"/>
      <c r="P1" s="50"/>
      <c r="Q1" s="51"/>
    </row>
    <row r="2" spans="1:17" x14ac:dyDescent="0.25">
      <c r="A2" s="115" t="s">
        <v>737</v>
      </c>
      <c r="B2" s="534" t="s">
        <v>666</v>
      </c>
      <c r="C2" s="535"/>
      <c r="D2" s="535"/>
      <c r="E2" s="535"/>
      <c r="F2" s="535"/>
      <c r="G2" s="535"/>
      <c r="H2" s="535"/>
      <c r="I2" s="535"/>
      <c r="J2" s="535"/>
      <c r="K2" s="535"/>
      <c r="L2" s="535"/>
      <c r="M2" s="535"/>
      <c r="N2" s="536" t="s">
        <v>667</v>
      </c>
      <c r="O2" s="537"/>
      <c r="P2" s="538"/>
      <c r="Q2" s="51"/>
    </row>
    <row r="3" spans="1:17" ht="25.5" x14ac:dyDescent="0.25">
      <c r="A3" s="116" t="s">
        <v>668</v>
      </c>
      <c r="B3" s="54" t="s">
        <v>669</v>
      </c>
      <c r="C3" s="55" t="s">
        <v>670</v>
      </c>
      <c r="D3" s="55" t="s">
        <v>671</v>
      </c>
      <c r="E3" s="55" t="s">
        <v>672</v>
      </c>
      <c r="F3" s="55" t="s">
        <v>673</v>
      </c>
      <c r="G3" s="55" t="s">
        <v>674</v>
      </c>
      <c r="H3" s="55" t="s">
        <v>675</v>
      </c>
      <c r="I3" s="55" t="s">
        <v>676</v>
      </c>
      <c r="J3" s="55" t="s">
        <v>677</v>
      </c>
      <c r="K3" s="55" t="s">
        <v>678</v>
      </c>
      <c r="L3" s="55" t="s">
        <v>679</v>
      </c>
      <c r="M3" s="56" t="s">
        <v>680</v>
      </c>
      <c r="N3" s="54" t="s">
        <v>666</v>
      </c>
      <c r="O3" s="57" t="s">
        <v>681</v>
      </c>
      <c r="P3" s="56" t="s">
        <v>682</v>
      </c>
      <c r="Q3" s="51"/>
    </row>
    <row r="4" spans="1:17" x14ac:dyDescent="0.25">
      <c r="A4" s="58" t="s">
        <v>784</v>
      </c>
      <c r="B4" s="182"/>
      <c r="C4" s="183"/>
      <c r="D4" s="183"/>
      <c r="E4" s="183"/>
      <c r="F4" s="183"/>
      <c r="G4" s="183"/>
      <c r="H4" s="183"/>
      <c r="I4" s="183"/>
      <c r="J4" s="183"/>
      <c r="K4" s="183"/>
      <c r="L4" s="183"/>
      <c r="M4" s="184"/>
      <c r="N4" s="185"/>
      <c r="O4" s="183"/>
      <c r="P4" s="186"/>
      <c r="Q4" s="51"/>
    </row>
    <row r="5" spans="1:17" x14ac:dyDescent="0.25">
      <c r="A5" s="187" t="s">
        <v>765</v>
      </c>
      <c r="B5" s="120">
        <v>32900000</v>
      </c>
      <c r="C5" s="120">
        <v>35071400</v>
      </c>
      <c r="D5" s="120">
        <v>37386112.399999999</v>
      </c>
      <c r="E5" s="120">
        <v>39853595.818399996</v>
      </c>
      <c r="F5" s="120">
        <v>42483933.142414398</v>
      </c>
      <c r="G5" s="120">
        <v>45287872.729813747</v>
      </c>
      <c r="H5" s="120">
        <v>48276872.329981454</v>
      </c>
      <c r="I5" s="120">
        <v>51463145.903760232</v>
      </c>
      <c r="J5" s="120">
        <v>54859713.533408411</v>
      </c>
      <c r="K5" s="120">
        <v>58480454.626613364</v>
      </c>
      <c r="L5" s="120">
        <v>62340164.631969847</v>
      </c>
      <c r="M5" s="121">
        <v>12869387.274258494</v>
      </c>
      <c r="N5" s="188">
        <v>521272652.39061999</v>
      </c>
      <c r="O5" s="123">
        <v>562627356.83883834</v>
      </c>
      <c r="P5" s="124">
        <v>601117050.01032996</v>
      </c>
      <c r="Q5" s="51"/>
    </row>
    <row r="6" spans="1:17" x14ac:dyDescent="0.25">
      <c r="A6" s="187" t="s">
        <v>766</v>
      </c>
      <c r="B6" s="120">
        <v>450000</v>
      </c>
      <c r="C6" s="120">
        <v>479700</v>
      </c>
      <c r="D6" s="120">
        <v>511360.2</v>
      </c>
      <c r="E6" s="120">
        <v>545109.97320000001</v>
      </c>
      <c r="F6" s="120">
        <v>581087.23143120005</v>
      </c>
      <c r="G6" s="120">
        <v>619438.98870565929</v>
      </c>
      <c r="H6" s="120">
        <v>660321.96196023282</v>
      </c>
      <c r="I6" s="120">
        <v>703903.21144960821</v>
      </c>
      <c r="J6" s="120">
        <v>750360.82340528234</v>
      </c>
      <c r="K6" s="120">
        <v>799884.63775003096</v>
      </c>
      <c r="L6" s="120">
        <v>852677.02384153299</v>
      </c>
      <c r="M6" s="121">
        <v>164168.42957645282</v>
      </c>
      <c r="N6" s="188">
        <v>7118012.4813200003</v>
      </c>
      <c r="O6" s="75">
        <v>7559329.2551618405</v>
      </c>
      <c r="P6" s="76">
        <v>8005329.6812163889</v>
      </c>
      <c r="Q6" s="51"/>
    </row>
    <row r="7" spans="1:17" x14ac:dyDescent="0.25">
      <c r="A7" s="187" t="s">
        <v>767</v>
      </c>
      <c r="B7" s="120">
        <v>789000</v>
      </c>
      <c r="C7" s="120">
        <v>841074</v>
      </c>
      <c r="D7" s="120">
        <v>896584.88399999996</v>
      </c>
      <c r="E7" s="120">
        <v>955759.48634399998</v>
      </c>
      <c r="F7" s="120">
        <v>1018839.6124427039</v>
      </c>
      <c r="G7" s="120">
        <v>1086083.0268639224</v>
      </c>
      <c r="H7" s="120">
        <v>1157764.5066369413</v>
      </c>
      <c r="I7" s="120">
        <v>1234176.9640749795</v>
      </c>
      <c r="J7" s="120">
        <v>1315632.6437039282</v>
      </c>
      <c r="K7" s="120">
        <v>1402464.3981883875</v>
      </c>
      <c r="L7" s="120">
        <v>1495027.048468821</v>
      </c>
      <c r="M7" s="121">
        <v>1683815.6332763191</v>
      </c>
      <c r="N7" s="188">
        <v>13876222.204000004</v>
      </c>
      <c r="O7" s="75">
        <v>14736547.980648004</v>
      </c>
      <c r="P7" s="76">
        <v>15606004.311506234</v>
      </c>
      <c r="Q7" s="51"/>
    </row>
    <row r="8" spans="1:17" x14ac:dyDescent="0.25">
      <c r="A8" s="187" t="s">
        <v>768</v>
      </c>
      <c r="B8" s="120">
        <v>0</v>
      </c>
      <c r="C8" s="120">
        <v>0</v>
      </c>
      <c r="D8" s="120">
        <v>0</v>
      </c>
      <c r="E8" s="120">
        <v>0</v>
      </c>
      <c r="F8" s="120">
        <v>0</v>
      </c>
      <c r="G8" s="120">
        <v>0</v>
      </c>
      <c r="H8" s="120">
        <v>0</v>
      </c>
      <c r="I8" s="120">
        <v>0</v>
      </c>
      <c r="J8" s="120">
        <v>0</v>
      </c>
      <c r="K8" s="120">
        <v>0</v>
      </c>
      <c r="L8" s="120">
        <v>0</v>
      </c>
      <c r="M8" s="121">
        <v>0</v>
      </c>
      <c r="N8" s="188">
        <v>0</v>
      </c>
      <c r="O8" s="75">
        <v>0</v>
      </c>
      <c r="P8" s="76">
        <v>0</v>
      </c>
      <c r="Q8" s="51"/>
    </row>
    <row r="9" spans="1:17" x14ac:dyDescent="0.25">
      <c r="A9" s="187" t="s">
        <v>769</v>
      </c>
      <c r="B9" s="120">
        <v>12780000</v>
      </c>
      <c r="C9" s="120">
        <v>13623480</v>
      </c>
      <c r="D9" s="120">
        <v>14522629.68</v>
      </c>
      <c r="E9" s="120">
        <v>15481123.238879999</v>
      </c>
      <c r="F9" s="120">
        <v>16502877.372646078</v>
      </c>
      <c r="G9" s="120">
        <v>17592067.27924072</v>
      </c>
      <c r="H9" s="120">
        <v>18753143.719670609</v>
      </c>
      <c r="I9" s="120">
        <v>19990851.205168869</v>
      </c>
      <c r="J9" s="120">
        <v>21310247.384710014</v>
      </c>
      <c r="K9" s="120">
        <v>22716723.712100875</v>
      </c>
      <c r="L9" s="120">
        <v>24216027.477099534</v>
      </c>
      <c r="M9" s="121">
        <v>34964483.046663225</v>
      </c>
      <c r="N9" s="188">
        <v>232453654.11617994</v>
      </c>
      <c r="O9" s="75">
        <v>247039780.6713832</v>
      </c>
      <c r="P9" s="76">
        <v>261615127.73099479</v>
      </c>
      <c r="Q9" s="51"/>
    </row>
    <row r="10" spans="1:17" x14ac:dyDescent="0.25">
      <c r="A10" s="187" t="s">
        <v>770</v>
      </c>
      <c r="B10" s="120">
        <v>3500000</v>
      </c>
      <c r="C10" s="120">
        <v>3731000</v>
      </c>
      <c r="D10" s="120">
        <v>3977246</v>
      </c>
      <c r="E10" s="120">
        <v>4239744.2359999996</v>
      </c>
      <c r="F10" s="120">
        <v>4519567.3555759992</v>
      </c>
      <c r="G10" s="120">
        <v>4817858.8010440152</v>
      </c>
      <c r="H10" s="120">
        <v>5135837.4819129203</v>
      </c>
      <c r="I10" s="120">
        <v>5474802.7557191728</v>
      </c>
      <c r="J10" s="120">
        <v>5836139.7375966385</v>
      </c>
      <c r="K10" s="120">
        <v>6221324.9602780165</v>
      </c>
      <c r="L10" s="120">
        <v>6631932.407656366</v>
      </c>
      <c r="M10" s="121">
        <v>2090019.1803768799</v>
      </c>
      <c r="N10" s="188">
        <v>56175472.916160002</v>
      </c>
      <c r="O10" s="75">
        <v>59658352.236961916</v>
      </c>
      <c r="P10" s="76">
        <v>63178195.018942676</v>
      </c>
      <c r="Q10" s="51"/>
    </row>
    <row r="11" spans="1:17" x14ac:dyDescent="0.25">
      <c r="A11" s="187" t="s">
        <v>771</v>
      </c>
      <c r="B11" s="120">
        <v>33000</v>
      </c>
      <c r="C11" s="120">
        <v>35178</v>
      </c>
      <c r="D11" s="120">
        <v>37499.748</v>
      </c>
      <c r="E11" s="120">
        <v>39974.731368000001</v>
      </c>
      <c r="F11" s="120">
        <v>42613.063638288004</v>
      </c>
      <c r="G11" s="120">
        <v>45425.525838415015</v>
      </c>
      <c r="H11" s="120">
        <v>48423.610543750408</v>
      </c>
      <c r="I11" s="120">
        <v>51619.568839637934</v>
      </c>
      <c r="J11" s="120">
        <v>55026.460383054036</v>
      </c>
      <c r="K11" s="120">
        <v>58658.2067683356</v>
      </c>
      <c r="L11" s="120">
        <v>62529.648415045747</v>
      </c>
      <c r="M11" s="121">
        <v>13379.095865473268</v>
      </c>
      <c r="N11" s="188">
        <v>523327.65966</v>
      </c>
      <c r="O11" s="75">
        <v>555773.97455892002</v>
      </c>
      <c r="P11" s="76">
        <v>1111548.3031178399</v>
      </c>
      <c r="Q11" s="51"/>
    </row>
    <row r="12" spans="1:17" x14ac:dyDescent="0.25">
      <c r="A12" s="187" t="s">
        <v>772</v>
      </c>
      <c r="B12" s="120">
        <v>5000</v>
      </c>
      <c r="C12" s="120">
        <v>5330</v>
      </c>
      <c r="D12" s="120">
        <v>5681.78</v>
      </c>
      <c r="E12" s="120">
        <v>6056.7774799999997</v>
      </c>
      <c r="F12" s="120">
        <v>6456.5247936799997</v>
      </c>
      <c r="G12" s="120">
        <v>6882.6554300628795</v>
      </c>
      <c r="H12" s="120">
        <v>7336.9106884470293</v>
      </c>
      <c r="I12" s="120">
        <v>7821.1467938845335</v>
      </c>
      <c r="J12" s="120">
        <v>8337.342482280912</v>
      </c>
      <c r="K12" s="120">
        <v>8887.6070861114531</v>
      </c>
      <c r="L12" s="120">
        <v>9474.1891537948086</v>
      </c>
      <c r="M12" s="121">
        <v>20365.177111738391</v>
      </c>
      <c r="N12" s="188">
        <v>97630.111020000011</v>
      </c>
      <c r="O12" s="75">
        <v>103683.17790323999</v>
      </c>
      <c r="P12" s="76">
        <v>207366.94580648001</v>
      </c>
      <c r="Q12" s="51"/>
    </row>
    <row r="13" spans="1:17" x14ac:dyDescent="0.25">
      <c r="A13" s="187" t="s">
        <v>773</v>
      </c>
      <c r="B13" s="120">
        <v>3000</v>
      </c>
      <c r="C13" s="120">
        <v>3198</v>
      </c>
      <c r="D13" s="120">
        <v>3409.0680000000002</v>
      </c>
      <c r="E13" s="120">
        <v>3634.0664880000004</v>
      </c>
      <c r="F13" s="120">
        <v>3873.9148762080004</v>
      </c>
      <c r="G13" s="120">
        <v>4129.5932580377284</v>
      </c>
      <c r="H13" s="120">
        <v>4402.1464130682189</v>
      </c>
      <c r="I13" s="120">
        <v>4692.6880763307217</v>
      </c>
      <c r="J13" s="120">
        <v>5002.4054893685498</v>
      </c>
      <c r="K13" s="120">
        <v>5332.564251666874</v>
      </c>
      <c r="L13" s="120">
        <v>5684.5134922768875</v>
      </c>
      <c r="M13" s="121">
        <v>12901.695915043027</v>
      </c>
      <c r="N13" s="188">
        <v>59260.656260000003</v>
      </c>
      <c r="O13" s="75">
        <v>62934.816948120002</v>
      </c>
      <c r="P13" s="76">
        <v>125870.10589624</v>
      </c>
      <c r="Q13" s="63"/>
    </row>
    <row r="14" spans="1:17" x14ac:dyDescent="0.25">
      <c r="A14" s="187" t="s">
        <v>774</v>
      </c>
      <c r="B14" s="120"/>
      <c r="C14" s="120"/>
      <c r="D14" s="120"/>
      <c r="E14" s="120"/>
      <c r="F14" s="120"/>
      <c r="G14" s="120"/>
      <c r="H14" s="120"/>
      <c r="I14" s="120"/>
      <c r="J14" s="120"/>
      <c r="K14" s="120"/>
      <c r="L14" s="120"/>
      <c r="M14" s="121">
        <v>0</v>
      </c>
      <c r="N14" s="188">
        <v>0</v>
      </c>
      <c r="O14" s="75">
        <v>0</v>
      </c>
      <c r="P14" s="76">
        <v>0</v>
      </c>
      <c r="Q14" s="63"/>
    </row>
    <row r="15" spans="1:17" x14ac:dyDescent="0.25">
      <c r="A15" s="187" t="s">
        <v>775</v>
      </c>
      <c r="B15" s="120"/>
      <c r="C15" s="120"/>
      <c r="D15" s="120"/>
      <c r="E15" s="120"/>
      <c r="F15" s="120"/>
      <c r="G15" s="120"/>
      <c r="H15" s="120"/>
      <c r="I15" s="120"/>
      <c r="J15" s="120"/>
      <c r="K15" s="120"/>
      <c r="L15" s="120"/>
      <c r="M15" s="121">
        <v>0</v>
      </c>
      <c r="N15" s="188">
        <v>0</v>
      </c>
      <c r="O15" s="75">
        <v>0</v>
      </c>
      <c r="P15" s="76">
        <v>0</v>
      </c>
      <c r="Q15" s="63"/>
    </row>
    <row r="16" spans="1:17" x14ac:dyDescent="0.25">
      <c r="A16" s="187" t="s">
        <v>776</v>
      </c>
      <c r="B16" s="120">
        <v>2678000</v>
      </c>
      <c r="C16" s="120">
        <v>2854748</v>
      </c>
      <c r="D16" s="120">
        <v>3043161.3679999998</v>
      </c>
      <c r="E16" s="120">
        <v>3244010.0182879996</v>
      </c>
      <c r="F16" s="120">
        <v>3458114.6794950077</v>
      </c>
      <c r="G16" s="120">
        <v>3686350.2483416782</v>
      </c>
      <c r="H16" s="120">
        <v>3929649.3647322292</v>
      </c>
      <c r="I16" s="120">
        <v>4189006.2228045561</v>
      </c>
      <c r="J16" s="120">
        <v>4465480.6335096564</v>
      </c>
      <c r="K16" s="120">
        <v>4760202.3553212937</v>
      </c>
      <c r="L16" s="120">
        <v>5074375.7107724994</v>
      </c>
      <c r="M16" s="121">
        <v>5781911.4027950838</v>
      </c>
      <c r="N16" s="188">
        <v>47165010.004060008</v>
      </c>
      <c r="O16" s="75">
        <v>50089240.624311715</v>
      </c>
      <c r="P16" s="76">
        <v>53044505.821146123</v>
      </c>
      <c r="Q16" s="63"/>
    </row>
    <row r="17" spans="1:17" x14ac:dyDescent="0.25">
      <c r="A17" s="126" t="s">
        <v>785</v>
      </c>
      <c r="B17" s="127">
        <v>53138000</v>
      </c>
      <c r="C17" s="128">
        <v>56645108</v>
      </c>
      <c r="D17" s="128">
        <v>60383685.128000014</v>
      </c>
      <c r="E17" s="128">
        <v>64369008.346447997</v>
      </c>
      <c r="F17" s="128">
        <v>68617362.897313565</v>
      </c>
      <c r="G17" s="128">
        <v>73146108.848536268</v>
      </c>
      <c r="H17" s="128">
        <v>77973752.032539681</v>
      </c>
      <c r="I17" s="128">
        <v>83120019.66668728</v>
      </c>
      <c r="J17" s="128">
        <v>88605940.964688644</v>
      </c>
      <c r="K17" s="128">
        <v>94453933.068358064</v>
      </c>
      <c r="L17" s="128">
        <v>100687892.65086971</v>
      </c>
      <c r="M17" s="129">
        <v>57600430.935838707</v>
      </c>
      <c r="N17" s="189">
        <v>878741242.53927994</v>
      </c>
      <c r="O17" s="128">
        <v>942432999.57671559</v>
      </c>
      <c r="P17" s="130">
        <v>1004010997.9289569</v>
      </c>
      <c r="Q17" s="63"/>
    </row>
    <row r="18" spans="1:17" x14ac:dyDescent="0.25">
      <c r="A18" s="131"/>
      <c r="B18" s="122"/>
      <c r="C18" s="123"/>
      <c r="D18" s="123"/>
      <c r="E18" s="123"/>
      <c r="F18" s="123"/>
      <c r="G18" s="123"/>
      <c r="H18" s="123"/>
      <c r="I18" s="123"/>
      <c r="J18" s="123"/>
      <c r="K18" s="123"/>
      <c r="L18" s="123"/>
      <c r="M18" s="121"/>
      <c r="N18" s="188"/>
      <c r="O18" s="123"/>
      <c r="P18" s="124"/>
      <c r="Q18" s="63"/>
    </row>
    <row r="19" spans="1:17" x14ac:dyDescent="0.25">
      <c r="A19" s="58" t="s">
        <v>786</v>
      </c>
      <c r="B19" s="122"/>
      <c r="C19" s="123"/>
      <c r="D19" s="123"/>
      <c r="E19" s="123"/>
      <c r="F19" s="123"/>
      <c r="G19" s="123"/>
      <c r="H19" s="123"/>
      <c r="I19" s="123"/>
      <c r="J19" s="123"/>
      <c r="K19" s="123"/>
      <c r="L19" s="123"/>
      <c r="M19" s="121"/>
      <c r="N19" s="188"/>
      <c r="O19" s="123"/>
      <c r="P19" s="124"/>
      <c r="Q19" s="63"/>
    </row>
    <row r="20" spans="1:17" x14ac:dyDescent="0.25">
      <c r="A20" s="119" t="s">
        <v>765</v>
      </c>
      <c r="B20" s="120">
        <v>6500000</v>
      </c>
      <c r="C20" s="120">
        <v>6929000</v>
      </c>
      <c r="D20" s="120">
        <v>7386314</v>
      </c>
      <c r="E20" s="120">
        <v>7873810.7240000004</v>
      </c>
      <c r="F20" s="120">
        <v>8393482.231784001</v>
      </c>
      <c r="G20" s="120">
        <v>8947452.0590817444</v>
      </c>
      <c r="H20" s="120">
        <v>9537983.8949811403</v>
      </c>
      <c r="I20" s="120">
        <v>10167490.832049895</v>
      </c>
      <c r="J20" s="120">
        <v>10838545.226965189</v>
      </c>
      <c r="K20" s="120">
        <v>11553889.211944891</v>
      </c>
      <c r="L20" s="120">
        <v>12316445.899933254</v>
      </c>
      <c r="M20" s="121">
        <v>4761034.1125598848</v>
      </c>
      <c r="N20" s="188">
        <v>105205448.19329999</v>
      </c>
      <c r="O20" s="123">
        <v>111728185.9812846</v>
      </c>
      <c r="P20" s="124">
        <v>223456372.37556919</v>
      </c>
      <c r="Q20" s="63"/>
    </row>
    <row r="21" spans="1:17" x14ac:dyDescent="0.25">
      <c r="A21" s="119" t="s">
        <v>766</v>
      </c>
      <c r="B21" s="120">
        <v>1500000</v>
      </c>
      <c r="C21" s="120">
        <v>1599000</v>
      </c>
      <c r="D21" s="120">
        <v>1704534</v>
      </c>
      <c r="E21" s="120">
        <v>1817033.2439999999</v>
      </c>
      <c r="F21" s="120">
        <v>1936957.4381039999</v>
      </c>
      <c r="G21" s="120">
        <v>2064796.6290188639</v>
      </c>
      <c r="H21" s="120">
        <v>2201073.2065341091</v>
      </c>
      <c r="I21" s="120">
        <v>2346344.0381653602</v>
      </c>
      <c r="J21" s="120">
        <v>2501202.7446842738</v>
      </c>
      <c r="K21" s="120">
        <v>2666282.1258334359</v>
      </c>
      <c r="L21" s="120">
        <v>2842256.7461384428</v>
      </c>
      <c r="M21" s="121">
        <v>949416.03348151594</v>
      </c>
      <c r="N21" s="188">
        <v>24128896.205960002</v>
      </c>
      <c r="O21" s="123">
        <v>25624887.770729519</v>
      </c>
      <c r="P21" s="124">
        <v>51249775.895459041</v>
      </c>
      <c r="Q21" s="63"/>
    </row>
    <row r="22" spans="1:17" x14ac:dyDescent="0.25">
      <c r="A22" s="119" t="s">
        <v>767</v>
      </c>
      <c r="B22" s="120">
        <v>1200000</v>
      </c>
      <c r="C22" s="120">
        <v>1279200</v>
      </c>
      <c r="D22" s="120">
        <v>1363627.2</v>
      </c>
      <c r="E22" s="120">
        <v>1453626.5951999999</v>
      </c>
      <c r="F22" s="120">
        <v>1549565.9504831999</v>
      </c>
      <c r="G22" s="120">
        <v>1651837.3032150911</v>
      </c>
      <c r="H22" s="120">
        <v>1760858.5652272871</v>
      </c>
      <c r="I22" s="120">
        <v>1877075.2305322881</v>
      </c>
      <c r="J22" s="120">
        <v>2000962.195747419</v>
      </c>
      <c r="K22" s="120">
        <v>2133025.7006667489</v>
      </c>
      <c r="L22" s="120">
        <v>2273805.3969107545</v>
      </c>
      <c r="M22" s="121">
        <v>8350269.203697212</v>
      </c>
      <c r="N22" s="188">
        <v>26893853.341679998</v>
      </c>
      <c r="O22" s="123">
        <v>28561272.248864159</v>
      </c>
      <c r="P22" s="124">
        <v>57122544.91072832</v>
      </c>
      <c r="Q22" s="63"/>
    </row>
    <row r="23" spans="1:17" x14ac:dyDescent="0.25">
      <c r="A23" s="119" t="s">
        <v>768</v>
      </c>
      <c r="B23" s="120">
        <v>1280000</v>
      </c>
      <c r="C23" s="120">
        <v>1364480</v>
      </c>
      <c r="D23" s="120">
        <v>1454535.6799999999</v>
      </c>
      <c r="E23" s="120">
        <v>1550535.0348799999</v>
      </c>
      <c r="F23" s="120">
        <v>1652870.3471820799</v>
      </c>
      <c r="G23" s="120">
        <v>1761959.7900960972</v>
      </c>
      <c r="H23" s="120">
        <v>1878249.1362424395</v>
      </c>
      <c r="I23" s="120">
        <v>2002213.5792344406</v>
      </c>
      <c r="J23" s="120">
        <v>2134359.6754639135</v>
      </c>
      <c r="K23" s="120">
        <v>2275227.414044532</v>
      </c>
      <c r="L23" s="120">
        <v>2425392.423371471</v>
      </c>
      <c r="M23" s="121">
        <v>559356.84340502694</v>
      </c>
      <c r="N23" s="188">
        <v>20339179.923920002</v>
      </c>
      <c r="O23" s="123">
        <v>21600209.079203039</v>
      </c>
      <c r="P23" s="124">
        <v>43200418.866406083</v>
      </c>
      <c r="Q23" s="63"/>
    </row>
    <row r="24" spans="1:17" x14ac:dyDescent="0.25">
      <c r="A24" s="119" t="s">
        <v>769</v>
      </c>
      <c r="B24" s="120">
        <v>17890000</v>
      </c>
      <c r="C24" s="120">
        <v>19070740</v>
      </c>
      <c r="D24" s="120">
        <v>20329408.84</v>
      </c>
      <c r="E24" s="120">
        <v>21671149.82344</v>
      </c>
      <c r="F24" s="120">
        <v>23101445.711787041</v>
      </c>
      <c r="G24" s="120">
        <v>24626141.128764987</v>
      </c>
      <c r="H24" s="120">
        <v>26251466.443263475</v>
      </c>
      <c r="I24" s="120">
        <v>27984063.228518866</v>
      </c>
      <c r="J24" s="120">
        <v>29831011.40160111</v>
      </c>
      <c r="K24" s="120">
        <v>31799858.154106785</v>
      </c>
      <c r="L24" s="120">
        <v>33898648.792277835</v>
      </c>
      <c r="M24" s="121">
        <v>30357056.43651998</v>
      </c>
      <c r="N24" s="188">
        <v>306810989.96028012</v>
      </c>
      <c r="O24" s="123">
        <v>325833271.33781719</v>
      </c>
      <c r="P24" s="124">
        <v>345057434.40574867</v>
      </c>
      <c r="Q24" s="63"/>
    </row>
    <row r="25" spans="1:17" x14ac:dyDescent="0.25">
      <c r="A25" s="119" t="s">
        <v>770</v>
      </c>
      <c r="B25" s="120">
        <v>2500000</v>
      </c>
      <c r="C25" s="120">
        <v>2665000</v>
      </c>
      <c r="D25" s="120">
        <v>2840890</v>
      </c>
      <c r="E25" s="120">
        <v>3028388.74</v>
      </c>
      <c r="F25" s="120">
        <v>3228262.3968400001</v>
      </c>
      <c r="G25" s="120">
        <v>3441327.7150314399</v>
      </c>
      <c r="H25" s="120">
        <v>3668455.3442235151</v>
      </c>
      <c r="I25" s="120">
        <v>3910573.3969422672</v>
      </c>
      <c r="J25" s="120">
        <v>4168671.2411404569</v>
      </c>
      <c r="K25" s="120">
        <v>4443803.5430557271</v>
      </c>
      <c r="L25" s="120">
        <v>4737094.5768974051</v>
      </c>
      <c r="M25" s="121">
        <v>3401006.9537491798</v>
      </c>
      <c r="N25" s="188">
        <v>42033473.907879993</v>
      </c>
      <c r="O25" s="123">
        <v>44639549.290168561</v>
      </c>
      <c r="P25" s="124">
        <v>47273282.6982885</v>
      </c>
      <c r="Q25" s="63"/>
    </row>
    <row r="26" spans="1:17" x14ac:dyDescent="0.25">
      <c r="A26" s="119" t="s">
        <v>771</v>
      </c>
      <c r="B26" s="120">
        <v>3300000</v>
      </c>
      <c r="C26" s="120">
        <v>3517800</v>
      </c>
      <c r="D26" s="120">
        <v>3749974.8</v>
      </c>
      <c r="E26" s="120">
        <v>3997473.1368</v>
      </c>
      <c r="F26" s="120">
        <v>4261306.3638287997</v>
      </c>
      <c r="G26" s="120">
        <v>4542552.5838415008</v>
      </c>
      <c r="H26" s="120">
        <v>4842361.0543750394</v>
      </c>
      <c r="I26" s="120">
        <v>5161956.8839637917</v>
      </c>
      <c r="J26" s="120">
        <v>5502646.0383054018</v>
      </c>
      <c r="K26" s="120">
        <v>5865820.6768335588</v>
      </c>
      <c r="L26" s="120">
        <v>6252964.8415045738</v>
      </c>
      <c r="M26" s="121">
        <v>2664458.9506873488</v>
      </c>
      <c r="N26" s="188">
        <v>53659315.33014001</v>
      </c>
      <c r="O26" s="123">
        <v>56986192.880608685</v>
      </c>
      <c r="P26" s="124">
        <v>60348378.260564595</v>
      </c>
      <c r="Q26" s="63"/>
    </row>
    <row r="27" spans="1:17" x14ac:dyDescent="0.25">
      <c r="A27" s="119" t="s">
        <v>772</v>
      </c>
      <c r="B27" s="120">
        <v>450000</v>
      </c>
      <c r="C27" s="120">
        <v>479700</v>
      </c>
      <c r="D27" s="120">
        <v>511360.2</v>
      </c>
      <c r="E27" s="120">
        <v>545109.97320000001</v>
      </c>
      <c r="F27" s="120">
        <v>581087.23143120005</v>
      </c>
      <c r="G27" s="120">
        <v>619438.98870565929</v>
      </c>
      <c r="H27" s="120">
        <v>660321.96196023282</v>
      </c>
      <c r="I27" s="120">
        <v>703903.21144960821</v>
      </c>
      <c r="J27" s="120">
        <v>750360.82340528234</v>
      </c>
      <c r="K27" s="120">
        <v>799884.63775003096</v>
      </c>
      <c r="L27" s="120">
        <v>852677.02384153299</v>
      </c>
      <c r="M27" s="121">
        <v>1027102.475836453</v>
      </c>
      <c r="N27" s="188">
        <v>7980946.5275800005</v>
      </c>
      <c r="O27" s="123">
        <v>8475765.2122899611</v>
      </c>
      <c r="P27" s="124">
        <v>8975835.3598150685</v>
      </c>
      <c r="Q27" s="63"/>
    </row>
    <row r="28" spans="1:17" x14ac:dyDescent="0.25">
      <c r="A28" s="119" t="s">
        <v>773</v>
      </c>
      <c r="B28" s="120"/>
      <c r="C28" s="120"/>
      <c r="D28" s="120"/>
      <c r="E28" s="120"/>
      <c r="F28" s="120"/>
      <c r="G28" s="120"/>
      <c r="H28" s="120"/>
      <c r="I28" s="120"/>
      <c r="J28" s="120"/>
      <c r="K28" s="120"/>
      <c r="L28" s="120"/>
      <c r="M28" s="121">
        <v>0</v>
      </c>
      <c r="N28" s="188">
        <v>0</v>
      </c>
      <c r="O28" s="123">
        <v>0</v>
      </c>
      <c r="P28" s="124">
        <v>0</v>
      </c>
      <c r="Q28" s="63"/>
    </row>
    <row r="29" spans="1:17" x14ac:dyDescent="0.25">
      <c r="A29" s="119" t="s">
        <v>774</v>
      </c>
      <c r="B29" s="120">
        <v>1700000</v>
      </c>
      <c r="C29" s="120">
        <v>1812200</v>
      </c>
      <c r="D29" s="120">
        <v>1931805.2</v>
      </c>
      <c r="E29" s="120">
        <v>2059304.3432</v>
      </c>
      <c r="F29" s="120">
        <v>2195218.4298512</v>
      </c>
      <c r="G29" s="120">
        <v>2340102.846221379</v>
      </c>
      <c r="H29" s="120">
        <v>2494549.6340719899</v>
      </c>
      <c r="I29" s="120">
        <v>2659189.9099207413</v>
      </c>
      <c r="J29" s="120">
        <v>2834696.4439755101</v>
      </c>
      <c r="K29" s="120">
        <v>3021786.4092778936</v>
      </c>
      <c r="L29" s="120">
        <v>3221224.3122902345</v>
      </c>
      <c r="M29" s="121">
        <v>2932711.1751110442</v>
      </c>
      <c r="N29" s="188">
        <v>29202788.703919996</v>
      </c>
      <c r="O29" s="123">
        <v>31013361.603563037</v>
      </c>
      <c r="P29" s="124">
        <v>32843149.938173261</v>
      </c>
      <c r="Q29" s="63"/>
    </row>
    <row r="30" spans="1:17" x14ac:dyDescent="0.25">
      <c r="A30" s="119" t="s">
        <v>775</v>
      </c>
      <c r="B30" s="120">
        <v>900000</v>
      </c>
      <c r="C30" s="120">
        <v>959400</v>
      </c>
      <c r="D30" s="120">
        <v>1022720.4</v>
      </c>
      <c r="E30" s="120">
        <v>1090219.9464</v>
      </c>
      <c r="F30" s="120">
        <v>1162174.4628624001</v>
      </c>
      <c r="G30" s="120">
        <v>1238877.9774113186</v>
      </c>
      <c r="H30" s="120">
        <v>1320643.9239204656</v>
      </c>
      <c r="I30" s="120">
        <v>1407806.4228992164</v>
      </c>
      <c r="J30" s="120">
        <v>1500721.6468105647</v>
      </c>
      <c r="K30" s="120">
        <v>1599769.2755000619</v>
      </c>
      <c r="L30" s="120">
        <v>1705354.047683066</v>
      </c>
      <c r="M30" s="121">
        <v>4888197.9210129026</v>
      </c>
      <c r="N30" s="188">
        <v>18795886.024499997</v>
      </c>
      <c r="O30" s="123">
        <v>19961230.958019</v>
      </c>
      <c r="P30" s="124">
        <v>21138943.584542118</v>
      </c>
      <c r="Q30" s="63"/>
    </row>
    <row r="31" spans="1:17" x14ac:dyDescent="0.25">
      <c r="A31" s="119" t="s">
        <v>776</v>
      </c>
      <c r="B31" s="120">
        <v>12800000</v>
      </c>
      <c r="C31" s="120">
        <v>13644800</v>
      </c>
      <c r="D31" s="120">
        <v>14545356.800000001</v>
      </c>
      <c r="E31" s="120">
        <v>15505350.348800002</v>
      </c>
      <c r="F31" s="120">
        <v>16528703.471820801</v>
      </c>
      <c r="G31" s="120">
        <v>17619597.900960974</v>
      </c>
      <c r="H31" s="120">
        <v>18782491.3624244</v>
      </c>
      <c r="I31" s="120">
        <v>20022135.79234441</v>
      </c>
      <c r="J31" s="120">
        <v>21343596.754639141</v>
      </c>
      <c r="K31" s="120">
        <v>22752274.140445326</v>
      </c>
      <c r="L31" s="120">
        <v>24253924.233714718</v>
      </c>
      <c r="M31" s="121">
        <v>21030321.033130258</v>
      </c>
      <c r="N31" s="188">
        <v>218828551.83828002</v>
      </c>
      <c r="O31" s="123">
        <v>241361922.0522534</v>
      </c>
      <c r="P31" s="124">
        <v>89996338.758308724</v>
      </c>
      <c r="Q31" s="63"/>
    </row>
    <row r="32" spans="1:17" x14ac:dyDescent="0.25">
      <c r="A32" s="126" t="s">
        <v>787</v>
      </c>
      <c r="B32" s="127">
        <v>50020000</v>
      </c>
      <c r="C32" s="128">
        <v>53321320</v>
      </c>
      <c r="D32" s="128">
        <v>56840527.120000005</v>
      </c>
      <c r="E32" s="128">
        <v>60592001.909920007</v>
      </c>
      <c r="F32" s="128">
        <v>64591074.035974719</v>
      </c>
      <c r="G32" s="128">
        <v>68854084.922349066</v>
      </c>
      <c r="H32" s="128">
        <v>73398454.527224094</v>
      </c>
      <c r="I32" s="128">
        <v>78242752.526020885</v>
      </c>
      <c r="J32" s="128">
        <v>83406774.192738265</v>
      </c>
      <c r="K32" s="128">
        <v>88911621.28945899</v>
      </c>
      <c r="L32" s="128">
        <v>94779788.294563279</v>
      </c>
      <c r="M32" s="129">
        <v>80920931.139190793</v>
      </c>
      <c r="N32" s="189">
        <v>853879329.95744014</v>
      </c>
      <c r="O32" s="128">
        <v>915785848.41480112</v>
      </c>
      <c r="P32" s="130">
        <v>980662475.05360365</v>
      </c>
      <c r="Q32" s="63"/>
    </row>
    <row r="33" spans="1:17" x14ac:dyDescent="0.25">
      <c r="A33" s="131"/>
      <c r="B33" s="122"/>
      <c r="C33" s="123"/>
      <c r="D33" s="123"/>
      <c r="E33" s="123"/>
      <c r="F33" s="123"/>
      <c r="G33" s="123"/>
      <c r="H33" s="123"/>
      <c r="I33" s="123"/>
      <c r="J33" s="123"/>
      <c r="K33" s="123"/>
      <c r="L33" s="123"/>
      <c r="M33" s="121"/>
      <c r="N33" s="188"/>
      <c r="O33" s="123"/>
      <c r="P33" s="124"/>
      <c r="Q33" s="63"/>
    </row>
    <row r="34" spans="1:17" x14ac:dyDescent="0.25">
      <c r="A34" s="132" t="s">
        <v>788</v>
      </c>
      <c r="B34" s="127">
        <v>3118000</v>
      </c>
      <c r="C34" s="128">
        <v>3323788</v>
      </c>
      <c r="D34" s="128">
        <v>3543158.0080000088</v>
      </c>
      <c r="E34" s="128">
        <v>3777006.4365279898</v>
      </c>
      <c r="F34" s="128">
        <v>4026288.8613388464</v>
      </c>
      <c r="G34" s="128">
        <v>4292023.9261872023</v>
      </c>
      <c r="H34" s="128">
        <v>4575297.5053155869</v>
      </c>
      <c r="I34" s="128">
        <v>4877267.1406663954</v>
      </c>
      <c r="J34" s="128">
        <v>5199166.771950379</v>
      </c>
      <c r="K34" s="128">
        <v>5542311.7788990736</v>
      </c>
      <c r="L34" s="128">
        <v>5908104.3563064337</v>
      </c>
      <c r="M34" s="129">
        <v>-23320500.203352086</v>
      </c>
      <c r="N34" s="189">
        <v>24861912.5818398</v>
      </c>
      <c r="O34" s="128">
        <v>26647151.161914468</v>
      </c>
      <c r="P34" s="130">
        <v>23348522.875353217</v>
      </c>
      <c r="Q34" s="51"/>
    </row>
    <row r="35" spans="1:17" x14ac:dyDescent="0.25">
      <c r="A35" s="131"/>
      <c r="B35" s="122"/>
      <c r="C35" s="123"/>
      <c r="D35" s="123"/>
      <c r="E35" s="123"/>
      <c r="F35" s="123"/>
      <c r="G35" s="123"/>
      <c r="H35" s="123"/>
      <c r="I35" s="123"/>
      <c r="J35" s="123"/>
      <c r="K35" s="123"/>
      <c r="L35" s="123"/>
      <c r="M35" s="121"/>
      <c r="N35" s="188"/>
      <c r="O35" s="123"/>
      <c r="P35" s="124"/>
      <c r="Q35" s="51"/>
    </row>
    <row r="36" spans="1:17" x14ac:dyDescent="0.25">
      <c r="A36" s="119" t="s">
        <v>754</v>
      </c>
      <c r="B36" s="120"/>
      <c r="C36" s="125"/>
      <c r="D36" s="125"/>
      <c r="E36" s="125"/>
      <c r="F36" s="125"/>
      <c r="G36" s="125"/>
      <c r="H36" s="125"/>
      <c r="I36" s="125"/>
      <c r="J36" s="125"/>
      <c r="K36" s="125"/>
      <c r="L36" s="125"/>
      <c r="M36" s="121">
        <v>0</v>
      </c>
      <c r="N36" s="188">
        <v>0</v>
      </c>
      <c r="O36" s="123">
        <v>0</v>
      </c>
      <c r="P36" s="124">
        <v>0</v>
      </c>
      <c r="Q36" s="51"/>
    </row>
    <row r="37" spans="1:17" x14ac:dyDescent="0.25">
      <c r="A37" s="119" t="s">
        <v>755</v>
      </c>
      <c r="B37" s="120"/>
      <c r="C37" s="125"/>
      <c r="D37" s="125"/>
      <c r="E37" s="125"/>
      <c r="F37" s="125"/>
      <c r="G37" s="125"/>
      <c r="H37" s="125"/>
      <c r="I37" s="125"/>
      <c r="J37" s="125"/>
      <c r="K37" s="125"/>
      <c r="L37" s="125"/>
      <c r="M37" s="121">
        <v>0</v>
      </c>
      <c r="N37" s="188">
        <v>0</v>
      </c>
      <c r="O37" s="123">
        <v>0</v>
      </c>
      <c r="P37" s="124">
        <v>0</v>
      </c>
      <c r="Q37" s="51"/>
    </row>
    <row r="38" spans="1:17" x14ac:dyDescent="0.25">
      <c r="A38" s="138" t="s">
        <v>756</v>
      </c>
      <c r="B38" s="120"/>
      <c r="C38" s="125"/>
      <c r="D38" s="125"/>
      <c r="E38" s="125"/>
      <c r="F38" s="125"/>
      <c r="G38" s="125"/>
      <c r="H38" s="125"/>
      <c r="I38" s="125"/>
      <c r="J38" s="125"/>
      <c r="K38" s="125"/>
      <c r="L38" s="125"/>
      <c r="M38" s="121">
        <v>0</v>
      </c>
      <c r="N38" s="188">
        <v>0</v>
      </c>
      <c r="O38" s="123">
        <v>0</v>
      </c>
      <c r="P38" s="124">
        <v>0</v>
      </c>
      <c r="Q38" s="51"/>
    </row>
    <row r="39" spans="1:17" x14ac:dyDescent="0.25">
      <c r="A39" s="139" t="s">
        <v>749</v>
      </c>
      <c r="B39" s="140">
        <v>3118000</v>
      </c>
      <c r="C39" s="141">
        <v>3323788</v>
      </c>
      <c r="D39" s="141">
        <v>3543158.0080000088</v>
      </c>
      <c r="E39" s="141">
        <v>3777006.4365279898</v>
      </c>
      <c r="F39" s="141">
        <v>4026288.8613388464</v>
      </c>
      <c r="G39" s="141">
        <v>4292023.9261872023</v>
      </c>
      <c r="H39" s="141">
        <v>4575297.5053155869</v>
      </c>
      <c r="I39" s="141">
        <v>4877267.1406663954</v>
      </c>
      <c r="J39" s="141">
        <v>5199166.771950379</v>
      </c>
      <c r="K39" s="141">
        <v>5542311.7788990736</v>
      </c>
      <c r="L39" s="141">
        <v>5908104.3563064337</v>
      </c>
      <c r="M39" s="142">
        <v>-23320500.203352086</v>
      </c>
      <c r="N39" s="190">
        <v>24861912.5818398</v>
      </c>
      <c r="O39" s="141">
        <v>26647151.161914468</v>
      </c>
      <c r="P39" s="143">
        <v>23348522.875353217</v>
      </c>
      <c r="Q39" s="51"/>
    </row>
    <row r="40" spans="1:17" x14ac:dyDescent="0.25">
      <c r="A40" s="144" t="s">
        <v>731</v>
      </c>
      <c r="B40" s="145"/>
      <c r="C40" s="145"/>
      <c r="D40" s="145"/>
      <c r="E40" s="145"/>
      <c r="F40" s="145"/>
      <c r="G40" s="145"/>
      <c r="H40" s="145"/>
      <c r="I40" s="145"/>
      <c r="J40" s="145"/>
      <c r="K40" s="145"/>
      <c r="L40" s="145"/>
      <c r="M40" s="145"/>
      <c r="N40" s="145"/>
      <c r="O40" s="145"/>
      <c r="P40" s="145"/>
      <c r="Q40" s="147"/>
    </row>
    <row r="41" spans="1:17" x14ac:dyDescent="0.25">
      <c r="A41" s="146" t="s">
        <v>757</v>
      </c>
      <c r="B41" s="147"/>
      <c r="C41" s="147"/>
      <c r="D41" s="147"/>
      <c r="E41" s="147"/>
      <c r="F41" s="147"/>
      <c r="G41" s="147"/>
      <c r="H41" s="147"/>
      <c r="I41" s="147"/>
      <c r="J41" s="147"/>
      <c r="K41" s="147"/>
      <c r="L41" s="147"/>
      <c r="M41" s="147"/>
      <c r="N41" s="147"/>
      <c r="O41" s="147"/>
      <c r="P41" s="147"/>
      <c r="Q41" s="147"/>
    </row>
  </sheetData>
  <mergeCells count="2">
    <mergeCell ref="B2:M2"/>
    <mergeCell ref="N2:P2"/>
  </mergeCells>
  <pageMargins left="0.7" right="0.7" top="0.75" bottom="0.75" header="0.3" footer="0.3"/>
  <pageSetup scale="7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view="pageBreakPreview" topLeftCell="A4" zoomScaleNormal="100" zoomScaleSheetLayoutView="100" workbookViewId="0">
      <selection activeCell="A4" sqref="A4"/>
    </sheetView>
  </sheetViews>
  <sheetFormatPr defaultRowHeight="15" x14ac:dyDescent="0.25"/>
  <cols>
    <col min="1" max="1" width="151.5703125" customWidth="1"/>
  </cols>
  <sheetData>
    <row r="1" spans="1:1" ht="55.5" customHeight="1" thickTop="1" thickBot="1" x14ac:dyDescent="0.3">
      <c r="A1" s="191" t="s">
        <v>836</v>
      </c>
    </row>
    <row r="2" spans="1:1" ht="185.25" customHeight="1" thickTop="1" thickBot="1" x14ac:dyDescent="0.3">
      <c r="A2" s="192" t="s">
        <v>838</v>
      </c>
    </row>
    <row r="3" spans="1:1" ht="195.75" customHeight="1" thickTop="1" thickBot="1" x14ac:dyDescent="0.3">
      <c r="A3" s="193" t="s">
        <v>789</v>
      </c>
    </row>
    <row r="4" spans="1:1" ht="174.75" customHeight="1" thickTop="1" thickBot="1" x14ac:dyDescent="0.3">
      <c r="A4" s="193" t="s">
        <v>837</v>
      </c>
    </row>
    <row r="5" spans="1:1" ht="15.75" thickTop="1" x14ac:dyDescent="0.25"/>
  </sheetData>
  <printOptions horizontalCentered="1"/>
  <pageMargins left="0.70866141732283472" right="0.70866141732283472" top="0.74803149606299213" bottom="0.74803149606299213" header="0.31496062992125984" footer="0.31496062992125984"/>
  <pageSetup scale="75" orientation="landscape" horizontalDpi="300" verticalDpi="300"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view="pageBreakPreview" zoomScaleNormal="100" zoomScaleSheetLayoutView="100" workbookViewId="0">
      <selection activeCell="A3" sqref="A3"/>
    </sheetView>
  </sheetViews>
  <sheetFormatPr defaultRowHeight="15" x14ac:dyDescent="0.25"/>
  <cols>
    <col min="1" max="1" width="78.5703125" customWidth="1"/>
  </cols>
  <sheetData>
    <row r="1" spans="1:1" ht="36.75" customHeight="1" thickTop="1" thickBot="1" x14ac:dyDescent="0.3">
      <c r="A1" s="196" t="s">
        <v>799</v>
      </c>
    </row>
    <row r="2" spans="1:1" ht="21.75" customHeight="1" thickTop="1" thickBot="1" x14ac:dyDescent="0.3">
      <c r="A2" s="197" t="s">
        <v>800</v>
      </c>
    </row>
    <row r="3" spans="1:1" ht="23.25" customHeight="1" thickTop="1" thickBot="1" x14ac:dyDescent="0.3">
      <c r="A3" s="197" t="s">
        <v>1134</v>
      </c>
    </row>
    <row r="4" spans="1:1" ht="23.25" customHeight="1" thickTop="1" thickBot="1" x14ac:dyDescent="0.3">
      <c r="A4" s="197" t="s">
        <v>801</v>
      </c>
    </row>
    <row r="5" spans="1:1" ht="23.25" customHeight="1" thickTop="1" thickBot="1" x14ac:dyDescent="0.3">
      <c r="A5" s="197" t="s">
        <v>819</v>
      </c>
    </row>
    <row r="6" spans="1:1" ht="23.25" customHeight="1" thickTop="1" thickBot="1" x14ac:dyDescent="0.3">
      <c r="A6" s="197" t="s">
        <v>826</v>
      </c>
    </row>
    <row r="7" spans="1:1" ht="24" customHeight="1" thickTop="1" thickBot="1" x14ac:dyDescent="0.3">
      <c r="A7" s="197" t="s">
        <v>827</v>
      </c>
    </row>
    <row r="8" spans="1:1" ht="24" customHeight="1" thickTop="1" thickBot="1" x14ac:dyDescent="0.3">
      <c r="A8" s="197" t="s">
        <v>1133</v>
      </c>
    </row>
    <row r="9" spans="1:1" ht="21" customHeight="1" thickTop="1" thickBot="1" x14ac:dyDescent="0.3">
      <c r="A9" s="197" t="s">
        <v>828</v>
      </c>
    </row>
    <row r="10" spans="1:1" ht="23.25" customHeight="1" thickTop="1" thickBot="1" x14ac:dyDescent="0.3">
      <c r="A10" s="197" t="s">
        <v>829</v>
      </c>
    </row>
    <row r="11" spans="1:1" ht="26.25" customHeight="1" thickTop="1" thickBot="1" x14ac:dyDescent="0.3">
      <c r="A11" s="197" t="s">
        <v>830</v>
      </c>
    </row>
    <row r="12" spans="1:1" ht="22.5" customHeight="1" thickTop="1" thickBot="1" x14ac:dyDescent="0.3">
      <c r="A12" s="197" t="s">
        <v>831</v>
      </c>
    </row>
    <row r="13" spans="1:1" ht="23.25" customHeight="1" thickTop="1" thickBot="1" x14ac:dyDescent="0.3">
      <c r="A13" s="197" t="s">
        <v>832</v>
      </c>
    </row>
    <row r="14" spans="1:1" ht="23.25" customHeight="1" thickTop="1" thickBot="1" x14ac:dyDescent="0.3">
      <c r="A14" s="197" t="s">
        <v>833</v>
      </c>
    </row>
    <row r="15" spans="1:1" ht="23.25" customHeight="1" thickTop="1" thickBot="1" x14ac:dyDescent="0.3">
      <c r="A15" s="197" t="s">
        <v>834</v>
      </c>
    </row>
    <row r="16" spans="1:1" ht="24" customHeight="1" thickTop="1" thickBot="1" x14ac:dyDescent="0.3">
      <c r="A16" s="197" t="s">
        <v>835</v>
      </c>
    </row>
    <row r="17" spans="1:1" ht="22.5" thickTop="1" thickBot="1" x14ac:dyDescent="0.3">
      <c r="A17" s="197" t="s">
        <v>802</v>
      </c>
    </row>
    <row r="18" spans="1:1" ht="15.75" thickTop="1" x14ac:dyDescent="0.25"/>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view="pageBreakPreview" zoomScale="110" zoomScaleNormal="100" zoomScaleSheetLayoutView="110" workbookViewId="0">
      <selection activeCell="R24" sqref="R24"/>
    </sheetView>
  </sheetViews>
  <sheetFormatPr defaultRowHeight="15" x14ac:dyDescent="0.25"/>
  <cols>
    <col min="1" max="1" width="157.140625" customWidth="1"/>
  </cols>
  <sheetData>
    <row r="1" spans="1:4" ht="48" customHeight="1" thickTop="1" thickBot="1" x14ac:dyDescent="0.3">
      <c r="A1" s="198" t="s">
        <v>803</v>
      </c>
    </row>
    <row r="2" spans="1:4" ht="177" customHeight="1" thickTop="1" thickBot="1" x14ac:dyDescent="0.3">
      <c r="A2" s="192" t="s">
        <v>804</v>
      </c>
      <c r="B2" s="199"/>
      <c r="C2" s="199"/>
      <c r="D2" s="199"/>
    </row>
    <row r="3" spans="1:4" ht="28.5" customHeight="1" thickTop="1" thickBot="1" x14ac:dyDescent="0.3">
      <c r="A3" s="192" t="s">
        <v>805</v>
      </c>
    </row>
    <row r="4" spans="1:4" ht="23.25" customHeight="1" thickTop="1" thickBot="1" x14ac:dyDescent="0.3">
      <c r="A4" s="192" t="s">
        <v>806</v>
      </c>
    </row>
    <row r="5" spans="1:4" ht="24.75" customHeight="1" thickTop="1" thickBot="1" x14ac:dyDescent="0.3">
      <c r="A5" s="192" t="s">
        <v>807</v>
      </c>
    </row>
    <row r="6" spans="1:4" ht="24.75" customHeight="1" thickTop="1" thickBot="1" x14ac:dyDescent="0.3">
      <c r="A6" s="192" t="s">
        <v>808</v>
      </c>
    </row>
    <row r="7" spans="1:4" ht="37.5" customHeight="1" thickTop="1" thickBot="1" x14ac:dyDescent="0.3">
      <c r="A7" s="192" t="s">
        <v>809</v>
      </c>
    </row>
    <row r="8" spans="1:4" ht="20.25" customHeight="1" thickTop="1" thickBot="1" x14ac:dyDescent="0.3">
      <c r="A8" s="192" t="s">
        <v>810</v>
      </c>
    </row>
    <row r="9" spans="1:4" ht="17.25" thickTop="1" thickBot="1" x14ac:dyDescent="0.3">
      <c r="A9" s="192" t="s">
        <v>811</v>
      </c>
    </row>
    <row r="10" spans="1:4" ht="17.25" thickTop="1" thickBot="1" x14ac:dyDescent="0.3">
      <c r="A10" s="192" t="s">
        <v>812</v>
      </c>
    </row>
    <row r="11" spans="1:4" ht="17.25" thickTop="1" thickBot="1" x14ac:dyDescent="0.3">
      <c r="A11" s="192" t="s">
        <v>813</v>
      </c>
    </row>
    <row r="12" spans="1:4" ht="17.25" thickTop="1" thickBot="1" x14ac:dyDescent="0.3">
      <c r="A12" s="192" t="s">
        <v>814</v>
      </c>
    </row>
    <row r="13" spans="1:4" ht="15.75" thickTop="1" x14ac:dyDescent="0.25">
      <c r="A13" s="200"/>
    </row>
  </sheetData>
  <printOptions horizontalCentered="1"/>
  <pageMargins left="0.70866141732283472" right="0.70866141732283472" top="0.74803149606299213" bottom="0.74803149606299213" header="0.31496062992125984" footer="0.31496062992125984"/>
  <pageSetup orientation="landscape" horizontalDpi="300" verticalDpi="300" r:id="rId1"/>
  <headerFooter>
    <oddFooter>&amp;L&amp;P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60" zoomScaleNormal="100" workbookViewId="0">
      <selection activeCell="R24" sqref="R24"/>
    </sheetView>
  </sheetViews>
  <sheetFormatPr defaultRowHeight="15" x14ac:dyDescent="0.25"/>
  <sheetData>
    <row r="1" spans="1:17" ht="67.5" customHeight="1" thickTop="1" thickBot="1" x14ac:dyDescent="0.3">
      <c r="A1" s="490" t="s">
        <v>815</v>
      </c>
      <c r="B1" s="490"/>
      <c r="C1" s="490"/>
      <c r="D1" s="490"/>
      <c r="E1" s="490"/>
      <c r="F1" s="490"/>
      <c r="G1" s="490"/>
      <c r="H1" s="490"/>
      <c r="I1" s="490"/>
      <c r="J1" s="490"/>
      <c r="K1" s="490"/>
      <c r="L1" s="490"/>
      <c r="M1" s="490"/>
      <c r="N1" s="490"/>
      <c r="O1" s="490"/>
      <c r="P1" s="490"/>
      <c r="Q1" s="490"/>
    </row>
    <row r="2" spans="1:17" ht="28.5" customHeight="1" thickTop="1" thickBot="1" x14ac:dyDescent="0.3">
      <c r="A2" s="491" t="s">
        <v>816</v>
      </c>
      <c r="B2" s="491"/>
      <c r="C2" s="491"/>
      <c r="D2" s="491"/>
      <c r="E2" s="491"/>
      <c r="F2" s="491"/>
      <c r="G2" s="491"/>
      <c r="H2" s="491"/>
      <c r="I2" s="491"/>
      <c r="J2" s="491"/>
      <c r="K2" s="491"/>
      <c r="L2" s="491"/>
      <c r="M2" s="491"/>
      <c r="N2" s="491"/>
      <c r="O2" s="491"/>
      <c r="P2" s="491"/>
      <c r="Q2" s="491"/>
    </row>
    <row r="3" spans="1:17" ht="16.5" thickTop="1" thickBot="1" x14ac:dyDescent="0.3">
      <c r="A3" s="491"/>
      <c r="B3" s="491"/>
      <c r="C3" s="491"/>
      <c r="D3" s="491"/>
      <c r="E3" s="491"/>
      <c r="F3" s="491"/>
      <c r="G3" s="491"/>
      <c r="H3" s="491"/>
      <c r="I3" s="491"/>
      <c r="J3" s="491"/>
      <c r="K3" s="491"/>
      <c r="L3" s="491"/>
      <c r="M3" s="491"/>
      <c r="N3" s="491"/>
      <c r="O3" s="491"/>
      <c r="P3" s="491"/>
      <c r="Q3" s="491"/>
    </row>
    <row r="4" spans="1:17" ht="133.5" customHeight="1" thickTop="1" thickBot="1" x14ac:dyDescent="0.3">
      <c r="A4" s="491"/>
      <c r="B4" s="491"/>
      <c r="C4" s="491"/>
      <c r="D4" s="491"/>
      <c r="E4" s="491"/>
      <c r="F4" s="491"/>
      <c r="G4" s="491"/>
      <c r="H4" s="491"/>
      <c r="I4" s="491"/>
      <c r="J4" s="491"/>
      <c r="K4" s="491"/>
      <c r="L4" s="491"/>
      <c r="M4" s="491"/>
      <c r="N4" s="491"/>
      <c r="O4" s="491"/>
      <c r="P4" s="491"/>
      <c r="Q4" s="491"/>
    </row>
    <row r="5" spans="1:17" ht="15.75" thickTop="1" x14ac:dyDescent="0.25">
      <c r="A5" s="492"/>
      <c r="B5" s="493"/>
      <c r="C5" s="493"/>
      <c r="D5" s="493"/>
      <c r="E5" s="493"/>
      <c r="F5" s="493"/>
      <c r="G5" s="493"/>
      <c r="H5" s="493"/>
      <c r="I5" s="493"/>
      <c r="J5" s="493"/>
      <c r="K5" s="493"/>
      <c r="L5" s="493"/>
      <c r="M5" s="493"/>
      <c r="N5" s="493"/>
      <c r="O5" s="493"/>
      <c r="P5" s="493"/>
      <c r="Q5" s="494"/>
    </row>
    <row r="6" spans="1:17" x14ac:dyDescent="0.25">
      <c r="A6" s="495"/>
      <c r="B6" s="496"/>
      <c r="C6" s="496"/>
      <c r="D6" s="496"/>
      <c r="E6" s="496"/>
      <c r="F6" s="496"/>
      <c r="G6" s="496"/>
      <c r="H6" s="496"/>
      <c r="I6" s="496"/>
      <c r="J6" s="496"/>
      <c r="K6" s="496"/>
      <c r="L6" s="496"/>
      <c r="M6" s="496"/>
      <c r="N6" s="496"/>
      <c r="O6" s="496"/>
      <c r="P6" s="496"/>
      <c r="Q6" s="497"/>
    </row>
    <row r="7" spans="1:17" x14ac:dyDescent="0.25">
      <c r="A7" s="495"/>
      <c r="B7" s="496"/>
      <c r="C7" s="496"/>
      <c r="D7" s="496"/>
      <c r="E7" s="496"/>
      <c r="F7" s="496"/>
      <c r="G7" s="496"/>
      <c r="H7" s="496"/>
      <c r="I7" s="496"/>
      <c r="J7" s="496"/>
      <c r="K7" s="496"/>
      <c r="L7" s="496"/>
      <c r="M7" s="496"/>
      <c r="N7" s="496"/>
      <c r="O7" s="496"/>
      <c r="P7" s="496"/>
      <c r="Q7" s="497"/>
    </row>
    <row r="8" spans="1:17" x14ac:dyDescent="0.25">
      <c r="A8" s="495"/>
      <c r="B8" s="496"/>
      <c r="C8" s="496"/>
      <c r="D8" s="496"/>
      <c r="E8" s="496"/>
      <c r="F8" s="496"/>
      <c r="G8" s="496"/>
      <c r="H8" s="496"/>
      <c r="I8" s="496"/>
      <c r="J8" s="496"/>
      <c r="K8" s="496"/>
      <c r="L8" s="496"/>
      <c r="M8" s="496"/>
      <c r="N8" s="496"/>
      <c r="O8" s="496"/>
      <c r="P8" s="496"/>
      <c r="Q8" s="497"/>
    </row>
    <row r="9" spans="1:17" x14ac:dyDescent="0.25">
      <c r="A9" s="495"/>
      <c r="B9" s="496"/>
      <c r="C9" s="496"/>
      <c r="D9" s="496"/>
      <c r="E9" s="496"/>
      <c r="F9" s="496"/>
      <c r="G9" s="496"/>
      <c r="H9" s="496"/>
      <c r="I9" s="496"/>
      <c r="J9" s="496"/>
      <c r="K9" s="496"/>
      <c r="L9" s="496"/>
      <c r="M9" s="496"/>
      <c r="N9" s="496"/>
      <c r="O9" s="496"/>
      <c r="P9" s="496"/>
      <c r="Q9" s="497"/>
    </row>
    <row r="10" spans="1:17" x14ac:dyDescent="0.25">
      <c r="A10" s="495"/>
      <c r="B10" s="496"/>
      <c r="C10" s="496"/>
      <c r="D10" s="496"/>
      <c r="E10" s="496"/>
      <c r="F10" s="496"/>
      <c r="G10" s="496"/>
      <c r="H10" s="496"/>
      <c r="I10" s="496"/>
      <c r="J10" s="496"/>
      <c r="K10" s="496"/>
      <c r="L10" s="496"/>
      <c r="M10" s="496"/>
      <c r="N10" s="496"/>
      <c r="O10" s="496"/>
      <c r="P10" s="496"/>
      <c r="Q10" s="497"/>
    </row>
    <row r="11" spans="1:17" x14ac:dyDescent="0.25">
      <c r="A11" s="495"/>
      <c r="B11" s="496"/>
      <c r="C11" s="496"/>
      <c r="D11" s="496"/>
      <c r="E11" s="496"/>
      <c r="F11" s="496"/>
      <c r="G11" s="496"/>
      <c r="H11" s="496"/>
      <c r="I11" s="496"/>
      <c r="J11" s="496"/>
      <c r="K11" s="496"/>
      <c r="L11" s="496"/>
      <c r="M11" s="496"/>
      <c r="N11" s="496"/>
      <c r="O11" s="496"/>
      <c r="P11" s="496"/>
      <c r="Q11" s="497"/>
    </row>
    <row r="12" spans="1:17" x14ac:dyDescent="0.25">
      <c r="A12" s="495"/>
      <c r="B12" s="496"/>
      <c r="C12" s="496"/>
      <c r="D12" s="496"/>
      <c r="E12" s="496"/>
      <c r="F12" s="496"/>
      <c r="G12" s="496"/>
      <c r="H12" s="496"/>
      <c r="I12" s="496"/>
      <c r="J12" s="496"/>
      <c r="K12" s="496"/>
      <c r="L12" s="496"/>
      <c r="M12" s="496"/>
      <c r="N12" s="496"/>
      <c r="O12" s="496"/>
      <c r="P12" s="496"/>
      <c r="Q12" s="497"/>
    </row>
    <row r="13" spans="1:17" x14ac:dyDescent="0.25">
      <c r="A13" s="495"/>
      <c r="B13" s="496"/>
      <c r="C13" s="496"/>
      <c r="D13" s="496"/>
      <c r="E13" s="496"/>
      <c r="F13" s="496"/>
      <c r="G13" s="496"/>
      <c r="H13" s="496"/>
      <c r="I13" s="496"/>
      <c r="J13" s="496"/>
      <c r="K13" s="496"/>
      <c r="L13" s="496"/>
      <c r="M13" s="496"/>
      <c r="N13" s="496"/>
      <c r="O13" s="496"/>
      <c r="P13" s="496"/>
      <c r="Q13" s="497"/>
    </row>
    <row r="14" spans="1:17" x14ac:dyDescent="0.25">
      <c r="A14" s="495"/>
      <c r="B14" s="496"/>
      <c r="C14" s="496"/>
      <c r="D14" s="496"/>
      <c r="E14" s="496"/>
      <c r="F14" s="496"/>
      <c r="G14" s="496"/>
      <c r="H14" s="496"/>
      <c r="I14" s="496"/>
      <c r="J14" s="496"/>
      <c r="K14" s="496"/>
      <c r="L14" s="496"/>
      <c r="M14" s="496"/>
      <c r="N14" s="496"/>
      <c r="O14" s="496"/>
      <c r="P14" s="496"/>
      <c r="Q14" s="497"/>
    </row>
    <row r="15" spans="1:17" x14ac:dyDescent="0.25">
      <c r="A15" s="495"/>
      <c r="B15" s="496"/>
      <c r="C15" s="496"/>
      <c r="D15" s="496"/>
      <c r="E15" s="496"/>
      <c r="F15" s="496"/>
      <c r="G15" s="496"/>
      <c r="H15" s="496"/>
      <c r="I15" s="496"/>
      <c r="J15" s="496"/>
      <c r="K15" s="496"/>
      <c r="L15" s="496"/>
      <c r="M15" s="496"/>
      <c r="N15" s="496"/>
      <c r="O15" s="496"/>
      <c r="P15" s="496"/>
      <c r="Q15" s="497"/>
    </row>
    <row r="16" spans="1:17" x14ac:dyDescent="0.25">
      <c r="A16" s="495"/>
      <c r="B16" s="496"/>
      <c r="C16" s="496"/>
      <c r="D16" s="496"/>
      <c r="E16" s="496"/>
      <c r="F16" s="496"/>
      <c r="G16" s="496"/>
      <c r="H16" s="496"/>
      <c r="I16" s="496"/>
      <c r="J16" s="496"/>
      <c r="K16" s="496"/>
      <c r="L16" s="496"/>
      <c r="M16" s="496"/>
      <c r="N16" s="496"/>
      <c r="O16" s="496"/>
      <c r="P16" s="496"/>
      <c r="Q16" s="497"/>
    </row>
    <row r="17" spans="1:17" x14ac:dyDescent="0.25">
      <c r="A17" s="495"/>
      <c r="B17" s="496"/>
      <c r="C17" s="496"/>
      <c r="D17" s="496"/>
      <c r="E17" s="496"/>
      <c r="F17" s="496"/>
      <c r="G17" s="496"/>
      <c r="H17" s="496"/>
      <c r="I17" s="496"/>
      <c r="J17" s="496"/>
      <c r="K17" s="496"/>
      <c r="L17" s="496"/>
      <c r="M17" s="496"/>
      <c r="N17" s="496"/>
      <c r="O17" s="496"/>
      <c r="P17" s="496"/>
      <c r="Q17" s="497"/>
    </row>
    <row r="18" spans="1:17" x14ac:dyDescent="0.25">
      <c r="A18" s="495"/>
      <c r="B18" s="496"/>
      <c r="C18" s="496"/>
      <c r="D18" s="496"/>
      <c r="E18" s="496"/>
      <c r="F18" s="496"/>
      <c r="G18" s="496"/>
      <c r="H18" s="496"/>
      <c r="I18" s="496"/>
      <c r="J18" s="496"/>
      <c r="K18" s="496"/>
      <c r="L18" s="496"/>
      <c r="M18" s="496"/>
      <c r="N18" s="496"/>
      <c r="O18" s="496"/>
      <c r="P18" s="496"/>
      <c r="Q18" s="497"/>
    </row>
    <row r="19" spans="1:17" x14ac:dyDescent="0.25">
      <c r="A19" s="495"/>
      <c r="B19" s="496"/>
      <c r="C19" s="496"/>
      <c r="D19" s="496"/>
      <c r="E19" s="496"/>
      <c r="F19" s="496"/>
      <c r="G19" s="496"/>
      <c r="H19" s="496"/>
      <c r="I19" s="496"/>
      <c r="J19" s="496"/>
      <c r="K19" s="496"/>
      <c r="L19" s="496"/>
      <c r="M19" s="496"/>
      <c r="N19" s="496"/>
      <c r="O19" s="496"/>
      <c r="P19" s="496"/>
      <c r="Q19" s="497"/>
    </row>
    <row r="20" spans="1:17" x14ac:dyDescent="0.25">
      <c r="A20" s="495"/>
      <c r="B20" s="496"/>
      <c r="C20" s="496"/>
      <c r="D20" s="496"/>
      <c r="E20" s="496"/>
      <c r="F20" s="496"/>
      <c r="G20" s="496"/>
      <c r="H20" s="496"/>
      <c r="I20" s="496"/>
      <c r="J20" s="496"/>
      <c r="K20" s="496"/>
      <c r="L20" s="496"/>
      <c r="M20" s="496"/>
      <c r="N20" s="496"/>
      <c r="O20" s="496"/>
      <c r="P20" s="496"/>
      <c r="Q20" s="497"/>
    </row>
    <row r="21" spans="1:17" x14ac:dyDescent="0.25">
      <c r="A21" s="495"/>
      <c r="B21" s="496"/>
      <c r="C21" s="496"/>
      <c r="D21" s="496"/>
      <c r="E21" s="496"/>
      <c r="F21" s="496"/>
      <c r="G21" s="496"/>
      <c r="H21" s="496"/>
      <c r="I21" s="496"/>
      <c r="J21" s="496"/>
      <c r="K21" s="496"/>
      <c r="L21" s="496"/>
      <c r="M21" s="496"/>
      <c r="N21" s="496"/>
      <c r="O21" s="496"/>
      <c r="P21" s="496"/>
      <c r="Q21" s="497"/>
    </row>
    <row r="22" spans="1:17" x14ac:dyDescent="0.25">
      <c r="A22" s="495"/>
      <c r="B22" s="496"/>
      <c r="C22" s="496"/>
      <c r="D22" s="496"/>
      <c r="E22" s="496"/>
      <c r="F22" s="496"/>
      <c r="G22" s="496"/>
      <c r="H22" s="496"/>
      <c r="I22" s="496"/>
      <c r="J22" s="496"/>
      <c r="K22" s="496"/>
      <c r="L22" s="496"/>
      <c r="M22" s="496"/>
      <c r="N22" s="496"/>
      <c r="O22" s="496"/>
      <c r="P22" s="496"/>
      <c r="Q22" s="497"/>
    </row>
    <row r="23" spans="1:17" x14ac:dyDescent="0.25">
      <c r="A23" s="495"/>
      <c r="B23" s="496"/>
      <c r="C23" s="496"/>
      <c r="D23" s="496"/>
      <c r="E23" s="496"/>
      <c r="F23" s="496"/>
      <c r="G23" s="496"/>
      <c r="H23" s="496"/>
      <c r="I23" s="496"/>
      <c r="J23" s="496"/>
      <c r="K23" s="496"/>
      <c r="L23" s="496"/>
      <c r="M23" s="496"/>
      <c r="N23" s="496"/>
      <c r="O23" s="496"/>
      <c r="P23" s="496"/>
      <c r="Q23" s="497"/>
    </row>
    <row r="24" spans="1:17" x14ac:dyDescent="0.25">
      <c r="A24" s="495"/>
      <c r="B24" s="496"/>
      <c r="C24" s="496"/>
      <c r="D24" s="496"/>
      <c r="E24" s="496"/>
      <c r="F24" s="496"/>
      <c r="G24" s="496"/>
      <c r="H24" s="496"/>
      <c r="I24" s="496"/>
      <c r="J24" s="496"/>
      <c r="K24" s="496"/>
      <c r="L24" s="496"/>
      <c r="M24" s="496"/>
      <c r="N24" s="496"/>
      <c r="O24" s="496"/>
      <c r="P24" s="496"/>
      <c r="Q24" s="497"/>
    </row>
    <row r="25" spans="1:17" x14ac:dyDescent="0.25">
      <c r="A25" s="495"/>
      <c r="B25" s="496"/>
      <c r="C25" s="496"/>
      <c r="D25" s="496"/>
      <c r="E25" s="496"/>
      <c r="F25" s="496"/>
      <c r="G25" s="496"/>
      <c r="H25" s="496"/>
      <c r="I25" s="496"/>
      <c r="J25" s="496"/>
      <c r="K25" s="496"/>
      <c r="L25" s="496"/>
      <c r="M25" s="496"/>
      <c r="N25" s="496"/>
      <c r="O25" s="496"/>
      <c r="P25" s="496"/>
      <c r="Q25" s="497"/>
    </row>
    <row r="26" spans="1:17" x14ac:dyDescent="0.25">
      <c r="A26" s="495"/>
      <c r="B26" s="496"/>
      <c r="C26" s="496"/>
      <c r="D26" s="496"/>
      <c r="E26" s="496"/>
      <c r="F26" s="496"/>
      <c r="G26" s="496"/>
      <c r="H26" s="496"/>
      <c r="I26" s="496"/>
      <c r="J26" s="496"/>
      <c r="K26" s="496"/>
      <c r="L26" s="496"/>
      <c r="M26" s="496"/>
      <c r="N26" s="496"/>
      <c r="O26" s="496"/>
      <c r="P26" s="496"/>
      <c r="Q26" s="497"/>
    </row>
    <row r="27" spans="1:17" x14ac:dyDescent="0.25">
      <c r="A27" s="495"/>
      <c r="B27" s="496"/>
      <c r="C27" s="496"/>
      <c r="D27" s="496"/>
      <c r="E27" s="496"/>
      <c r="F27" s="496"/>
      <c r="G27" s="496"/>
      <c r="H27" s="496"/>
      <c r="I27" s="496"/>
      <c r="J27" s="496"/>
      <c r="K27" s="496"/>
      <c r="L27" s="496"/>
      <c r="M27" s="496"/>
      <c r="N27" s="496"/>
      <c r="O27" s="496"/>
      <c r="P27" s="496"/>
      <c r="Q27" s="497"/>
    </row>
    <row r="28" spans="1:17" x14ac:dyDescent="0.25">
      <c r="A28" s="495"/>
      <c r="B28" s="496"/>
      <c r="C28" s="496"/>
      <c r="D28" s="496"/>
      <c r="E28" s="496"/>
      <c r="F28" s="496"/>
      <c r="G28" s="496"/>
      <c r="H28" s="496"/>
      <c r="I28" s="496"/>
      <c r="J28" s="496"/>
      <c r="K28" s="496"/>
      <c r="L28" s="496"/>
      <c r="M28" s="496"/>
      <c r="N28" s="496"/>
      <c r="O28" s="496"/>
      <c r="P28" s="496"/>
      <c r="Q28" s="497"/>
    </row>
    <row r="29" spans="1:17" x14ac:dyDescent="0.25">
      <c r="A29" s="495"/>
      <c r="B29" s="496"/>
      <c r="C29" s="496"/>
      <c r="D29" s="496"/>
      <c r="E29" s="496"/>
      <c r="F29" s="496"/>
      <c r="G29" s="496"/>
      <c r="H29" s="496"/>
      <c r="I29" s="496"/>
      <c r="J29" s="496"/>
      <c r="K29" s="496"/>
      <c r="L29" s="496"/>
      <c r="M29" s="496"/>
      <c r="N29" s="496"/>
      <c r="O29" s="496"/>
      <c r="P29" s="496"/>
      <c r="Q29" s="497"/>
    </row>
    <row r="30" spans="1:17" x14ac:dyDescent="0.25">
      <c r="A30" s="495"/>
      <c r="B30" s="496"/>
      <c r="C30" s="496"/>
      <c r="D30" s="496"/>
      <c r="E30" s="496"/>
      <c r="F30" s="496"/>
      <c r="G30" s="496"/>
      <c r="H30" s="496"/>
      <c r="I30" s="496"/>
      <c r="J30" s="496"/>
      <c r="K30" s="496"/>
      <c r="L30" s="496"/>
      <c r="M30" s="496"/>
      <c r="N30" s="496"/>
      <c r="O30" s="496"/>
      <c r="P30" s="496"/>
      <c r="Q30" s="497"/>
    </row>
    <row r="31" spans="1:17" x14ac:dyDescent="0.25">
      <c r="A31" s="495"/>
      <c r="B31" s="496"/>
      <c r="C31" s="496"/>
      <c r="D31" s="496"/>
      <c r="E31" s="496"/>
      <c r="F31" s="496"/>
      <c r="G31" s="496"/>
      <c r="H31" s="496"/>
      <c r="I31" s="496"/>
      <c r="J31" s="496"/>
      <c r="K31" s="496"/>
      <c r="L31" s="496"/>
      <c r="M31" s="496"/>
      <c r="N31" s="496"/>
      <c r="O31" s="496"/>
      <c r="P31" s="496"/>
      <c r="Q31" s="497"/>
    </row>
    <row r="32" spans="1:17" x14ac:dyDescent="0.25">
      <c r="A32" s="495"/>
      <c r="B32" s="496"/>
      <c r="C32" s="496"/>
      <c r="D32" s="496"/>
      <c r="E32" s="496"/>
      <c r="F32" s="496"/>
      <c r="G32" s="496"/>
      <c r="H32" s="496"/>
      <c r="I32" s="496"/>
      <c r="J32" s="496"/>
      <c r="K32" s="496"/>
      <c r="L32" s="496"/>
      <c r="M32" s="496"/>
      <c r="N32" s="496"/>
      <c r="O32" s="496"/>
      <c r="P32" s="496"/>
      <c r="Q32" s="497"/>
    </row>
    <row r="33" spans="1:17" x14ac:dyDescent="0.25">
      <c r="A33" s="495"/>
      <c r="B33" s="496"/>
      <c r="C33" s="496"/>
      <c r="D33" s="496"/>
      <c r="E33" s="496"/>
      <c r="F33" s="496"/>
      <c r="G33" s="496"/>
      <c r="H33" s="496"/>
      <c r="I33" s="496"/>
      <c r="J33" s="496"/>
      <c r="K33" s="496"/>
      <c r="L33" s="496"/>
      <c r="M33" s="496"/>
      <c r="N33" s="496"/>
      <c r="O33" s="496"/>
      <c r="P33" s="496"/>
      <c r="Q33" s="497"/>
    </row>
    <row r="34" spans="1:17" x14ac:dyDescent="0.25">
      <c r="A34" s="495"/>
      <c r="B34" s="496"/>
      <c r="C34" s="496"/>
      <c r="D34" s="496"/>
      <c r="E34" s="496"/>
      <c r="F34" s="496"/>
      <c r="G34" s="496"/>
      <c r="H34" s="496"/>
      <c r="I34" s="496"/>
      <c r="J34" s="496"/>
      <c r="K34" s="496"/>
      <c r="L34" s="496"/>
      <c r="M34" s="496"/>
      <c r="N34" s="496"/>
      <c r="O34" s="496"/>
      <c r="P34" s="496"/>
      <c r="Q34" s="497"/>
    </row>
    <row r="35" spans="1:17" x14ac:dyDescent="0.25">
      <c r="A35" s="495"/>
      <c r="B35" s="496"/>
      <c r="C35" s="496"/>
      <c r="D35" s="496"/>
      <c r="E35" s="496"/>
      <c r="F35" s="496"/>
      <c r="G35" s="496"/>
      <c r="H35" s="496"/>
      <c r="I35" s="496"/>
      <c r="J35" s="496"/>
      <c r="K35" s="496"/>
      <c r="L35" s="496"/>
      <c r="M35" s="496"/>
      <c r="N35" s="496"/>
      <c r="O35" s="496"/>
      <c r="P35" s="496"/>
      <c r="Q35" s="497"/>
    </row>
    <row r="36" spans="1:17" x14ac:dyDescent="0.25">
      <c r="A36" s="495"/>
      <c r="B36" s="496"/>
      <c r="C36" s="496"/>
      <c r="D36" s="496"/>
      <c r="E36" s="496"/>
      <c r="F36" s="496"/>
      <c r="G36" s="496"/>
      <c r="H36" s="496"/>
      <c r="I36" s="496"/>
      <c r="J36" s="496"/>
      <c r="K36" s="496"/>
      <c r="L36" s="496"/>
      <c r="M36" s="496"/>
      <c r="N36" s="496"/>
      <c r="O36" s="496"/>
      <c r="P36" s="496"/>
      <c r="Q36" s="497"/>
    </row>
    <row r="37" spans="1:17" ht="80.25" customHeight="1" thickBot="1" x14ac:dyDescent="0.3">
      <c r="A37" s="498"/>
      <c r="B37" s="499"/>
      <c r="C37" s="499"/>
      <c r="D37" s="499"/>
      <c r="E37" s="499"/>
      <c r="F37" s="499"/>
      <c r="G37" s="499"/>
      <c r="H37" s="499"/>
      <c r="I37" s="499"/>
      <c r="J37" s="499"/>
      <c r="K37" s="499"/>
      <c r="L37" s="499"/>
      <c r="M37" s="499"/>
      <c r="N37" s="499"/>
      <c r="O37" s="499"/>
      <c r="P37" s="499"/>
      <c r="Q37" s="500"/>
    </row>
    <row r="38" spans="1:17" ht="15.75" thickTop="1" x14ac:dyDescent="0.25"/>
  </sheetData>
  <mergeCells count="3">
    <mergeCell ref="A1:Q1"/>
    <mergeCell ref="A2:Q4"/>
    <mergeCell ref="A5:Q37"/>
  </mergeCells>
  <printOptions horizontalCentered="1"/>
  <pageMargins left="0.70866141732283472" right="0.70866141732283472" top="0.74803149606299213" bottom="0.74803149606299213" header="0.31496062992125984" footer="0.31496062992125984"/>
  <pageSetup paperSize="9" scale="62" orientation="landscape" r:id="rId1"/>
  <headerFooter>
    <oddFooter>&amp;L&amp;P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zoomScaleNormal="100" zoomScaleSheetLayoutView="100" workbookViewId="0">
      <selection activeCell="O7" sqref="O7"/>
    </sheetView>
  </sheetViews>
  <sheetFormatPr defaultRowHeight="15" x14ac:dyDescent="0.25"/>
  <cols>
    <col min="12" max="12" width="29.28515625" customWidth="1"/>
  </cols>
  <sheetData>
    <row r="1" spans="1:12" ht="43.5" customHeight="1" thickTop="1" thickBot="1" x14ac:dyDescent="0.3">
      <c r="A1" s="501" t="s">
        <v>817</v>
      </c>
      <c r="B1" s="502"/>
      <c r="C1" s="502"/>
      <c r="D1" s="502"/>
      <c r="E1" s="502"/>
      <c r="F1" s="502"/>
      <c r="G1" s="502"/>
      <c r="H1" s="502"/>
      <c r="I1" s="502"/>
      <c r="J1" s="502"/>
      <c r="K1" s="502"/>
      <c r="L1" s="503"/>
    </row>
    <row r="2" spans="1:12" ht="56.25" customHeight="1" thickTop="1" thickBot="1" x14ac:dyDescent="0.3">
      <c r="A2" s="504" t="s">
        <v>818</v>
      </c>
      <c r="B2" s="505"/>
      <c r="C2" s="505"/>
      <c r="D2" s="505"/>
      <c r="E2" s="505"/>
      <c r="F2" s="505"/>
      <c r="G2" s="505"/>
      <c r="H2" s="505"/>
      <c r="I2" s="505"/>
      <c r="J2" s="505"/>
      <c r="K2" s="505"/>
      <c r="L2" s="506"/>
    </row>
    <row r="3" spans="1:12" ht="15.75" thickTop="1" x14ac:dyDescent="0.25">
      <c r="A3" s="493"/>
      <c r="B3" s="493"/>
      <c r="C3" s="493"/>
      <c r="D3" s="493"/>
      <c r="E3" s="493"/>
      <c r="F3" s="493"/>
      <c r="G3" s="493"/>
      <c r="H3" s="493"/>
      <c r="I3" s="493"/>
      <c r="J3" s="493"/>
      <c r="K3" s="493"/>
      <c r="L3" s="493"/>
    </row>
    <row r="4" spans="1:12" x14ac:dyDescent="0.25">
      <c r="A4" s="507"/>
      <c r="B4" s="507"/>
      <c r="C4" s="507"/>
      <c r="D4" s="507"/>
      <c r="E4" s="507"/>
      <c r="F4" s="507"/>
      <c r="G4" s="507"/>
      <c r="H4" s="507"/>
      <c r="I4" s="507"/>
      <c r="J4" s="507"/>
      <c r="K4" s="507"/>
      <c r="L4" s="507"/>
    </row>
    <row r="5" spans="1:12" x14ac:dyDescent="0.25">
      <c r="A5" s="507"/>
      <c r="B5" s="507"/>
      <c r="C5" s="507"/>
      <c r="D5" s="507"/>
      <c r="E5" s="507"/>
      <c r="F5" s="507"/>
      <c r="G5" s="507"/>
      <c r="H5" s="507"/>
      <c r="I5" s="507"/>
      <c r="J5" s="507"/>
      <c r="K5" s="507"/>
      <c r="L5" s="507"/>
    </row>
    <row r="6" spans="1:12" x14ac:dyDescent="0.25">
      <c r="A6" s="507"/>
      <c r="B6" s="507"/>
      <c r="C6" s="507"/>
      <c r="D6" s="507"/>
      <c r="E6" s="507"/>
      <c r="F6" s="507"/>
      <c r="G6" s="507"/>
      <c r="H6" s="507"/>
      <c r="I6" s="507"/>
      <c r="J6" s="507"/>
      <c r="K6" s="507"/>
      <c r="L6" s="507"/>
    </row>
    <row r="7" spans="1:12" x14ac:dyDescent="0.25">
      <c r="A7" s="507"/>
      <c r="B7" s="507"/>
      <c r="C7" s="507"/>
      <c r="D7" s="507"/>
      <c r="E7" s="507"/>
      <c r="F7" s="507"/>
      <c r="G7" s="507"/>
      <c r="H7" s="507"/>
      <c r="I7" s="507"/>
      <c r="J7" s="507"/>
      <c r="K7" s="507"/>
      <c r="L7" s="507"/>
    </row>
    <row r="8" spans="1:12" x14ac:dyDescent="0.25">
      <c r="A8" s="507"/>
      <c r="B8" s="507"/>
      <c r="C8" s="507"/>
      <c r="D8" s="507"/>
      <c r="E8" s="507"/>
      <c r="F8" s="507"/>
      <c r="G8" s="507"/>
      <c r="H8" s="507"/>
      <c r="I8" s="507"/>
      <c r="J8" s="507"/>
      <c r="K8" s="507"/>
      <c r="L8" s="507"/>
    </row>
    <row r="9" spans="1:12" x14ac:dyDescent="0.25">
      <c r="A9" s="507"/>
      <c r="B9" s="507"/>
      <c r="C9" s="507"/>
      <c r="D9" s="507"/>
      <c r="E9" s="507"/>
      <c r="F9" s="507"/>
      <c r="G9" s="507"/>
      <c r="H9" s="507"/>
      <c r="I9" s="507"/>
      <c r="J9" s="507"/>
      <c r="K9" s="507"/>
      <c r="L9" s="507"/>
    </row>
    <row r="10" spans="1:12" x14ac:dyDescent="0.25">
      <c r="A10" s="507"/>
      <c r="B10" s="507"/>
      <c r="C10" s="507"/>
      <c r="D10" s="507"/>
      <c r="E10" s="507"/>
      <c r="F10" s="507"/>
      <c r="G10" s="507"/>
      <c r="H10" s="507"/>
      <c r="I10" s="507"/>
      <c r="J10" s="507"/>
      <c r="K10" s="507"/>
      <c r="L10" s="507"/>
    </row>
    <row r="11" spans="1:12" x14ac:dyDescent="0.25">
      <c r="A11" s="507"/>
      <c r="B11" s="507"/>
      <c r="C11" s="507"/>
      <c r="D11" s="507"/>
      <c r="E11" s="507"/>
      <c r="F11" s="507"/>
      <c r="G11" s="507"/>
      <c r="H11" s="507"/>
      <c r="I11" s="507"/>
      <c r="J11" s="507"/>
      <c r="K11" s="507"/>
      <c r="L11" s="507"/>
    </row>
    <row r="12" spans="1:12" x14ac:dyDescent="0.25">
      <c r="A12" s="507"/>
      <c r="B12" s="507"/>
      <c r="C12" s="507"/>
      <c r="D12" s="507"/>
      <c r="E12" s="507"/>
      <c r="F12" s="507"/>
      <c r="G12" s="507"/>
      <c r="H12" s="507"/>
      <c r="I12" s="507"/>
      <c r="J12" s="507"/>
      <c r="K12" s="507"/>
      <c r="L12" s="507"/>
    </row>
    <row r="13" spans="1:12" x14ac:dyDescent="0.25">
      <c r="A13" s="507"/>
      <c r="B13" s="507"/>
      <c r="C13" s="507"/>
      <c r="D13" s="507"/>
      <c r="E13" s="507"/>
      <c r="F13" s="507"/>
      <c r="G13" s="507"/>
      <c r="H13" s="507"/>
      <c r="I13" s="507"/>
      <c r="J13" s="507"/>
      <c r="K13" s="507"/>
      <c r="L13" s="507"/>
    </row>
    <row r="14" spans="1:12" x14ac:dyDescent="0.25">
      <c r="A14" s="507"/>
      <c r="B14" s="507"/>
      <c r="C14" s="507"/>
      <c r="D14" s="507"/>
      <c r="E14" s="507"/>
      <c r="F14" s="507"/>
      <c r="G14" s="507"/>
      <c r="H14" s="507"/>
      <c r="I14" s="507"/>
      <c r="J14" s="507"/>
      <c r="K14" s="507"/>
      <c r="L14" s="507"/>
    </row>
    <row r="15" spans="1:12" x14ac:dyDescent="0.25">
      <c r="A15" s="507"/>
      <c r="B15" s="507"/>
      <c r="C15" s="507"/>
      <c r="D15" s="507"/>
      <c r="E15" s="507"/>
      <c r="F15" s="507"/>
      <c r="G15" s="507"/>
      <c r="H15" s="507"/>
      <c r="I15" s="507"/>
      <c r="J15" s="507"/>
      <c r="K15" s="507"/>
      <c r="L15" s="507"/>
    </row>
    <row r="16" spans="1:12" x14ac:dyDescent="0.25">
      <c r="A16" s="507"/>
      <c r="B16" s="507"/>
      <c r="C16" s="507"/>
      <c r="D16" s="507"/>
      <c r="E16" s="507"/>
      <c r="F16" s="507"/>
      <c r="G16" s="507"/>
      <c r="H16" s="507"/>
      <c r="I16" s="507"/>
      <c r="J16" s="507"/>
      <c r="K16" s="507"/>
      <c r="L16" s="507"/>
    </row>
    <row r="17" spans="1:12" x14ac:dyDescent="0.25">
      <c r="A17" s="507"/>
      <c r="B17" s="507"/>
      <c r="C17" s="507"/>
      <c r="D17" s="507"/>
      <c r="E17" s="507"/>
      <c r="F17" s="507"/>
      <c r="G17" s="507"/>
      <c r="H17" s="507"/>
      <c r="I17" s="507"/>
      <c r="J17" s="507"/>
      <c r="K17" s="507"/>
      <c r="L17" s="507"/>
    </row>
    <row r="18" spans="1:12" x14ac:dyDescent="0.25">
      <c r="A18" s="507"/>
      <c r="B18" s="507"/>
      <c r="C18" s="507"/>
      <c r="D18" s="507"/>
      <c r="E18" s="507"/>
      <c r="F18" s="507"/>
      <c r="G18" s="507"/>
      <c r="H18" s="507"/>
      <c r="I18" s="507"/>
      <c r="J18" s="507"/>
      <c r="K18" s="507"/>
      <c r="L18" s="507"/>
    </row>
    <row r="19" spans="1:12" x14ac:dyDescent="0.25">
      <c r="A19" s="507"/>
      <c r="B19" s="507"/>
      <c r="C19" s="507"/>
      <c r="D19" s="507"/>
      <c r="E19" s="507"/>
      <c r="F19" s="507"/>
      <c r="G19" s="507"/>
      <c r="H19" s="507"/>
      <c r="I19" s="507"/>
      <c r="J19" s="507"/>
      <c r="K19" s="507"/>
      <c r="L19" s="507"/>
    </row>
    <row r="20" spans="1:12" x14ac:dyDescent="0.25">
      <c r="A20" s="507"/>
      <c r="B20" s="507"/>
      <c r="C20" s="507"/>
      <c r="D20" s="507"/>
      <c r="E20" s="507"/>
      <c r="F20" s="507"/>
      <c r="G20" s="507"/>
      <c r="H20" s="507"/>
      <c r="I20" s="507"/>
      <c r="J20" s="507"/>
      <c r="K20" s="507"/>
      <c r="L20" s="507"/>
    </row>
    <row r="21" spans="1:12" x14ac:dyDescent="0.25">
      <c r="A21" s="507"/>
      <c r="B21" s="507"/>
      <c r="C21" s="507"/>
      <c r="D21" s="507"/>
      <c r="E21" s="507"/>
      <c r="F21" s="507"/>
      <c r="G21" s="507"/>
      <c r="H21" s="507"/>
      <c r="I21" s="507"/>
      <c r="J21" s="507"/>
      <c r="K21" s="507"/>
      <c r="L21" s="507"/>
    </row>
    <row r="22" spans="1:12" x14ac:dyDescent="0.25">
      <c r="A22" s="507"/>
      <c r="B22" s="507"/>
      <c r="C22" s="507"/>
      <c r="D22" s="507"/>
      <c r="E22" s="507"/>
      <c r="F22" s="507"/>
      <c r="G22" s="507"/>
      <c r="H22" s="507"/>
      <c r="I22" s="507"/>
      <c r="J22" s="507"/>
      <c r="K22" s="507"/>
      <c r="L22" s="507"/>
    </row>
    <row r="23" spans="1:12" x14ac:dyDescent="0.25">
      <c r="A23" s="507"/>
      <c r="B23" s="507"/>
      <c r="C23" s="507"/>
      <c r="D23" s="507"/>
      <c r="E23" s="507"/>
      <c r="F23" s="507"/>
      <c r="G23" s="507"/>
      <c r="H23" s="507"/>
      <c r="I23" s="507"/>
      <c r="J23" s="507"/>
      <c r="K23" s="507"/>
      <c r="L23" s="507"/>
    </row>
    <row r="24" spans="1:12" x14ac:dyDescent="0.25">
      <c r="A24" s="507"/>
      <c r="B24" s="507"/>
      <c r="C24" s="507"/>
      <c r="D24" s="507"/>
      <c r="E24" s="507"/>
      <c r="F24" s="507"/>
      <c r="G24" s="507"/>
      <c r="H24" s="507"/>
      <c r="I24" s="507"/>
      <c r="J24" s="507"/>
      <c r="K24" s="507"/>
      <c r="L24" s="507"/>
    </row>
    <row r="25" spans="1:12" x14ac:dyDescent="0.25">
      <c r="A25" s="507"/>
      <c r="B25" s="507"/>
      <c r="C25" s="507"/>
      <c r="D25" s="507"/>
      <c r="E25" s="507"/>
      <c r="F25" s="507"/>
      <c r="G25" s="507"/>
      <c r="H25" s="507"/>
      <c r="I25" s="507"/>
      <c r="J25" s="507"/>
      <c r="K25" s="507"/>
      <c r="L25" s="507"/>
    </row>
    <row r="26" spans="1:12" x14ac:dyDescent="0.25">
      <c r="A26" s="507"/>
      <c r="B26" s="507"/>
      <c r="C26" s="507"/>
      <c r="D26" s="507"/>
      <c r="E26" s="507"/>
      <c r="F26" s="507"/>
      <c r="G26" s="507"/>
      <c r="H26" s="507"/>
      <c r="I26" s="507"/>
      <c r="J26" s="507"/>
      <c r="K26" s="507"/>
      <c r="L26" s="507"/>
    </row>
    <row r="27" spans="1:12" x14ac:dyDescent="0.25">
      <c r="A27" s="507"/>
      <c r="B27" s="507"/>
      <c r="C27" s="507"/>
      <c r="D27" s="507"/>
      <c r="E27" s="507"/>
      <c r="F27" s="507"/>
      <c r="G27" s="507"/>
      <c r="H27" s="507"/>
      <c r="I27" s="507"/>
      <c r="J27" s="507"/>
      <c r="K27" s="507"/>
      <c r="L27" s="507"/>
    </row>
    <row r="28" spans="1:12" x14ac:dyDescent="0.25">
      <c r="A28" s="507"/>
      <c r="B28" s="507"/>
      <c r="C28" s="507"/>
      <c r="D28" s="507"/>
      <c r="E28" s="507"/>
      <c r="F28" s="507"/>
      <c r="G28" s="507"/>
      <c r="H28" s="507"/>
      <c r="I28" s="507"/>
      <c r="J28" s="507"/>
      <c r="K28" s="507"/>
      <c r="L28" s="507"/>
    </row>
  </sheetData>
  <mergeCells count="3">
    <mergeCell ref="A1:L1"/>
    <mergeCell ref="A2:L2"/>
    <mergeCell ref="A3:L28"/>
  </mergeCells>
  <printOptions horizontalCentered="1"/>
  <pageMargins left="0.70866141732283472" right="0.70866141732283472" top="0.74803149606299213" bottom="0.74803149606299213" header="0.31496062992125984" footer="0.31496062992125984"/>
  <pageSetup paperSize="9" scale="94" orientation="landscape" horizontalDpi="1200" verticalDpi="1200" r:id="rId1"/>
  <headerFooter>
    <oddFooter>&amp;L&amp;P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4"/>
  <sheetViews>
    <sheetView workbookViewId="0">
      <selection activeCell="D12" sqref="D12"/>
    </sheetView>
  </sheetViews>
  <sheetFormatPr defaultRowHeight="15" x14ac:dyDescent="0.25"/>
  <cols>
    <col min="1" max="1" width="24.140625" style="265" customWidth="1"/>
    <col min="2" max="2" width="12.140625" style="265" customWidth="1"/>
    <col min="3" max="3" width="28.42578125" style="265" customWidth="1"/>
    <col min="4" max="4" width="26.85546875" style="265" customWidth="1"/>
    <col min="5" max="5" width="26.42578125" style="265" customWidth="1"/>
  </cols>
  <sheetData>
    <row r="1" spans="1:5" ht="30" thickTop="1" thickBot="1" x14ac:dyDescent="0.3">
      <c r="A1" s="475" t="s">
        <v>1128</v>
      </c>
      <c r="B1" s="475"/>
      <c r="C1" s="475"/>
      <c r="D1" s="475"/>
      <c r="E1" s="475"/>
    </row>
    <row r="2" spans="1:5" ht="31.5" thickTop="1" thickBot="1" x14ac:dyDescent="0.3">
      <c r="A2" s="406" t="s">
        <v>1116</v>
      </c>
      <c r="B2" s="406" t="s">
        <v>1117</v>
      </c>
      <c r="C2" s="406" t="s">
        <v>1118</v>
      </c>
      <c r="D2" s="406" t="s">
        <v>1119</v>
      </c>
      <c r="E2" s="406" t="s">
        <v>1120</v>
      </c>
    </row>
    <row r="3" spans="1:5" ht="16.5" thickTop="1" thickBot="1" x14ac:dyDescent="0.3">
      <c r="A3" s="517" t="s">
        <v>1121</v>
      </c>
      <c r="B3" s="517"/>
      <c r="C3" s="517"/>
      <c r="D3" s="517"/>
      <c r="E3" s="517"/>
    </row>
    <row r="4" spans="1:5" ht="16.5" thickTop="1" thickBot="1" x14ac:dyDescent="0.3">
      <c r="A4" s="514" t="s">
        <v>1129</v>
      </c>
      <c r="B4" s="515"/>
      <c r="C4" s="515"/>
      <c r="D4" s="515"/>
      <c r="E4" s="516"/>
    </row>
    <row r="5" spans="1:5" ht="16.5" thickTop="1" thickBot="1" x14ac:dyDescent="0.3">
      <c r="A5" s="408"/>
      <c r="B5" s="409"/>
      <c r="C5" s="409"/>
      <c r="D5" s="409"/>
      <c r="E5" s="409"/>
    </row>
    <row r="6" spans="1:5" ht="27" thickTop="1" thickBot="1" x14ac:dyDescent="0.3">
      <c r="A6" s="410" t="s">
        <v>15</v>
      </c>
      <c r="B6" s="411">
        <v>1</v>
      </c>
      <c r="C6" s="411">
        <v>0</v>
      </c>
      <c r="D6" s="411">
        <v>1</v>
      </c>
      <c r="E6" s="411">
        <v>0</v>
      </c>
    </row>
    <row r="7" spans="1:5" ht="27" thickTop="1" thickBot="1" x14ac:dyDescent="0.3">
      <c r="A7" s="410" t="s">
        <v>27</v>
      </c>
      <c r="B7" s="411">
        <v>4</v>
      </c>
      <c r="C7" s="411">
        <v>2</v>
      </c>
      <c r="D7" s="411">
        <v>1</v>
      </c>
      <c r="E7" s="411">
        <v>1</v>
      </c>
    </row>
    <row r="8" spans="1:5" ht="39.75" thickTop="1" thickBot="1" x14ac:dyDescent="0.3">
      <c r="A8" s="412" t="s">
        <v>49</v>
      </c>
      <c r="B8" s="411">
        <v>8</v>
      </c>
      <c r="C8" s="411">
        <v>4</v>
      </c>
      <c r="D8" s="411">
        <v>1</v>
      </c>
      <c r="E8" s="411">
        <v>3</v>
      </c>
    </row>
    <row r="9" spans="1:5" ht="16.5" thickTop="1" thickBot="1" x14ac:dyDescent="0.3">
      <c r="A9" s="412" t="s">
        <v>64</v>
      </c>
      <c r="B9" s="411">
        <v>2</v>
      </c>
      <c r="C9" s="411">
        <v>1</v>
      </c>
      <c r="D9" s="411">
        <v>1</v>
      </c>
      <c r="E9" s="411">
        <v>0</v>
      </c>
    </row>
    <row r="10" spans="1:5" ht="27" thickTop="1" thickBot="1" x14ac:dyDescent="0.3">
      <c r="A10" s="410" t="s">
        <v>73</v>
      </c>
      <c r="B10" s="411">
        <v>21</v>
      </c>
      <c r="C10" s="411">
        <v>20</v>
      </c>
      <c r="D10" s="411">
        <v>1</v>
      </c>
      <c r="E10" s="411">
        <v>0</v>
      </c>
    </row>
    <row r="11" spans="1:5" ht="16.5" thickTop="1" thickBot="1" x14ac:dyDescent="0.3">
      <c r="A11" s="408"/>
      <c r="B11" s="411">
        <f>SUM(B6:B10)</f>
        <v>36</v>
      </c>
      <c r="C11" s="411">
        <f>SUM(C6:C10)</f>
        <v>27</v>
      </c>
      <c r="D11" s="411">
        <f>SUM(D6:D10)</f>
        <v>5</v>
      </c>
      <c r="E11" s="411">
        <f>SUM(E6:E10)</f>
        <v>4</v>
      </c>
    </row>
    <row r="12" spans="1:5" ht="16.5" thickTop="1" thickBot="1" x14ac:dyDescent="0.3">
      <c r="A12" s="413" t="s">
        <v>1122</v>
      </c>
      <c r="B12" s="414"/>
      <c r="C12" s="415">
        <f>C11/B11</f>
        <v>0.75</v>
      </c>
      <c r="D12" s="415">
        <f>D11/B11</f>
        <v>0.1388888888888889</v>
      </c>
      <c r="E12" s="415">
        <f>E11/B11</f>
        <v>0.1111111111111111</v>
      </c>
    </row>
    <row r="13" spans="1:5" ht="16.5" thickTop="1" thickBot="1" x14ac:dyDescent="0.3">
      <c r="A13" s="408"/>
      <c r="B13" s="510">
        <f>E12+C12</f>
        <v>0.86111111111111116</v>
      </c>
      <c r="C13" s="511"/>
      <c r="D13" s="511"/>
      <c r="E13" s="512"/>
    </row>
    <row r="14" spans="1:5" ht="16.5" thickTop="1" thickBot="1" x14ac:dyDescent="0.3"/>
    <row r="15" spans="1:5" ht="31.5" thickTop="1" thickBot="1" x14ac:dyDescent="0.3">
      <c r="A15" s="406" t="s">
        <v>1116</v>
      </c>
      <c r="B15" s="407" t="s">
        <v>1117</v>
      </c>
      <c r="C15" s="407" t="s">
        <v>1118</v>
      </c>
      <c r="D15" s="407" t="s">
        <v>1119</v>
      </c>
      <c r="E15" s="407" t="s">
        <v>1120</v>
      </c>
    </row>
    <row r="16" spans="1:5" ht="16.5" thickTop="1" thickBot="1" x14ac:dyDescent="0.3">
      <c r="A16" s="514" t="s">
        <v>1123</v>
      </c>
      <c r="B16" s="515"/>
      <c r="C16" s="515"/>
      <c r="D16" s="515"/>
      <c r="E16" s="516"/>
    </row>
    <row r="17" spans="1:5" ht="16.5" thickTop="1" thickBot="1" x14ac:dyDescent="0.3">
      <c r="A17" s="408"/>
      <c r="B17" s="409"/>
      <c r="C17" s="409"/>
      <c r="D17" s="409"/>
      <c r="E17" s="409"/>
    </row>
    <row r="18" spans="1:5" ht="16.5" thickTop="1" thickBot="1" x14ac:dyDescent="0.3">
      <c r="A18" s="416" t="s">
        <v>296</v>
      </c>
      <c r="B18" s="411">
        <v>1</v>
      </c>
      <c r="C18" s="411">
        <v>1</v>
      </c>
      <c r="D18" s="411">
        <v>0</v>
      </c>
      <c r="E18" s="411">
        <v>0</v>
      </c>
    </row>
    <row r="19" spans="1:5" ht="16.5" thickTop="1" thickBot="1" x14ac:dyDescent="0.3">
      <c r="A19" s="413" t="s">
        <v>304</v>
      </c>
      <c r="B19" s="411">
        <v>1</v>
      </c>
      <c r="C19" s="411">
        <v>0</v>
      </c>
      <c r="D19" s="411">
        <v>1</v>
      </c>
      <c r="E19" s="411">
        <v>0</v>
      </c>
    </row>
    <row r="20" spans="1:5" ht="16.5" thickTop="1" thickBot="1" x14ac:dyDescent="0.3">
      <c r="A20" s="413" t="s">
        <v>188</v>
      </c>
      <c r="B20" s="411">
        <v>3</v>
      </c>
      <c r="C20" s="411">
        <v>1</v>
      </c>
      <c r="D20" s="411">
        <v>1</v>
      </c>
      <c r="E20" s="411">
        <v>1</v>
      </c>
    </row>
    <row r="21" spans="1:5" ht="16.5" thickTop="1" thickBot="1" x14ac:dyDescent="0.3">
      <c r="A21" s="416" t="s">
        <v>1130</v>
      </c>
      <c r="B21" s="411">
        <v>5</v>
      </c>
      <c r="C21" s="411">
        <v>1</v>
      </c>
      <c r="D21" s="411">
        <v>3</v>
      </c>
      <c r="E21" s="411">
        <v>1</v>
      </c>
    </row>
    <row r="22" spans="1:5" ht="16.5" thickTop="1" thickBot="1" x14ac:dyDescent="0.3">
      <c r="A22" s="416" t="s">
        <v>332</v>
      </c>
      <c r="B22" s="411">
        <v>1</v>
      </c>
      <c r="C22" s="411">
        <v>0</v>
      </c>
      <c r="D22" s="411">
        <v>1</v>
      </c>
      <c r="E22" s="411">
        <v>0</v>
      </c>
    </row>
    <row r="23" spans="1:5" ht="16.5" thickTop="1" thickBot="1" x14ac:dyDescent="0.3">
      <c r="A23" s="413" t="s">
        <v>1131</v>
      </c>
      <c r="B23" s="411">
        <v>30</v>
      </c>
      <c r="C23" s="411">
        <v>20</v>
      </c>
      <c r="D23" s="411">
        <v>9</v>
      </c>
      <c r="E23" s="411">
        <v>1</v>
      </c>
    </row>
    <row r="24" spans="1:5" ht="31.5" thickTop="1" thickBot="1" x14ac:dyDescent="0.3">
      <c r="A24" s="204" t="s">
        <v>210</v>
      </c>
      <c r="B24" s="411">
        <v>11</v>
      </c>
      <c r="C24" s="411">
        <v>3</v>
      </c>
      <c r="D24" s="411">
        <v>8</v>
      </c>
      <c r="E24" s="411">
        <v>0</v>
      </c>
    </row>
    <row r="25" spans="1:5" ht="16.5" thickTop="1" thickBot="1" x14ac:dyDescent="0.3">
      <c r="A25" s="416" t="s">
        <v>1132</v>
      </c>
      <c r="B25" s="411">
        <v>9</v>
      </c>
      <c r="C25" s="411">
        <v>6</v>
      </c>
      <c r="D25" s="411">
        <v>3</v>
      </c>
      <c r="E25" s="411">
        <v>0</v>
      </c>
    </row>
    <row r="26" spans="1:5" ht="16.5" thickTop="1" thickBot="1" x14ac:dyDescent="0.3">
      <c r="A26" s="408"/>
      <c r="B26" s="411">
        <f>SUM(B18:B25)</f>
        <v>61</v>
      </c>
      <c r="C26" s="411">
        <f>SUM(C18:C25)</f>
        <v>32</v>
      </c>
      <c r="D26" s="411">
        <f>SUM(D18:D25)</f>
        <v>26</v>
      </c>
      <c r="E26" s="411">
        <f>SUM(E18:E25)</f>
        <v>3</v>
      </c>
    </row>
    <row r="27" spans="1:5" ht="16.5" thickTop="1" thickBot="1" x14ac:dyDescent="0.3">
      <c r="A27" s="413" t="s">
        <v>1122</v>
      </c>
      <c r="B27" s="411"/>
      <c r="C27" s="415">
        <f>C26/B26</f>
        <v>0.52459016393442626</v>
      </c>
      <c r="D27" s="415">
        <f>D26/B26</f>
        <v>0.42622950819672129</v>
      </c>
      <c r="E27" s="415">
        <f>E26/B26</f>
        <v>4.9180327868852458E-2</v>
      </c>
    </row>
    <row r="28" spans="1:5" ht="16.5" thickTop="1" thickBot="1" x14ac:dyDescent="0.3">
      <c r="A28" s="408"/>
      <c r="B28" s="510">
        <f>E27+C27</f>
        <v>0.57377049180327866</v>
      </c>
      <c r="C28" s="518"/>
      <c r="D28" s="518"/>
      <c r="E28" s="519"/>
    </row>
    <row r="29" spans="1:5" ht="16.5" thickTop="1" thickBot="1" x14ac:dyDescent="0.3">
      <c r="A29" s="417"/>
      <c r="B29" s="418"/>
      <c r="C29" s="418"/>
      <c r="D29" s="418"/>
      <c r="E29" s="418"/>
    </row>
    <row r="30" spans="1:5" ht="31.5" thickTop="1" thickBot="1" x14ac:dyDescent="0.3">
      <c r="A30" s="406" t="s">
        <v>1116</v>
      </c>
      <c r="B30" s="407" t="s">
        <v>1117</v>
      </c>
      <c r="C30" s="407" t="s">
        <v>1118</v>
      </c>
      <c r="D30" s="407" t="s">
        <v>1119</v>
      </c>
      <c r="E30" s="407" t="s">
        <v>1120</v>
      </c>
    </row>
    <row r="31" spans="1:5" ht="16.5" thickTop="1" thickBot="1" x14ac:dyDescent="0.3">
      <c r="A31" s="514" t="s">
        <v>1124</v>
      </c>
      <c r="B31" s="515"/>
      <c r="C31" s="515"/>
      <c r="D31" s="515"/>
      <c r="E31" s="516"/>
    </row>
    <row r="32" spans="1:5" ht="16.5" thickTop="1" thickBot="1" x14ac:dyDescent="0.3">
      <c r="A32" s="408"/>
      <c r="B32" s="409"/>
      <c r="C32" s="409"/>
      <c r="D32" s="409"/>
      <c r="E32" s="409"/>
    </row>
    <row r="33" spans="1:5" ht="31.5" thickTop="1" thickBot="1" x14ac:dyDescent="0.3">
      <c r="A33" s="231" t="s">
        <v>226</v>
      </c>
      <c r="B33" s="411">
        <v>4</v>
      </c>
      <c r="C33" s="411">
        <v>3</v>
      </c>
      <c r="D33" s="411">
        <v>0</v>
      </c>
      <c r="E33" s="411">
        <v>1</v>
      </c>
    </row>
    <row r="34" spans="1:5" ht="16.5" thickTop="1" thickBot="1" x14ac:dyDescent="0.3">
      <c r="A34" s="419" t="s">
        <v>242</v>
      </c>
      <c r="B34" s="411">
        <v>2</v>
      </c>
      <c r="C34" s="411">
        <v>1</v>
      </c>
      <c r="D34" s="411">
        <v>0</v>
      </c>
      <c r="E34" s="411">
        <v>1</v>
      </c>
    </row>
    <row r="35" spans="1:5" s="435" customFormat="1" ht="16.5" thickTop="1" thickBot="1" x14ac:dyDescent="0.3">
      <c r="A35" s="434" t="s">
        <v>530</v>
      </c>
      <c r="B35" s="424">
        <v>4</v>
      </c>
      <c r="C35" s="424">
        <v>3</v>
      </c>
      <c r="D35" s="424">
        <v>0</v>
      </c>
      <c r="E35" s="424">
        <v>1</v>
      </c>
    </row>
    <row r="36" spans="1:5" ht="31.5" thickTop="1" thickBot="1" x14ac:dyDescent="0.3">
      <c r="A36" s="419" t="s">
        <v>544</v>
      </c>
      <c r="B36" s="411">
        <v>1</v>
      </c>
      <c r="C36" s="411">
        <v>0</v>
      </c>
      <c r="D36" s="411">
        <v>0</v>
      </c>
      <c r="E36" s="411">
        <v>1</v>
      </c>
    </row>
    <row r="37" spans="1:5" ht="16.5" thickTop="1" thickBot="1" x14ac:dyDescent="0.3">
      <c r="A37" s="419" t="s">
        <v>550</v>
      </c>
      <c r="B37" s="411">
        <v>1</v>
      </c>
      <c r="C37" s="411">
        <v>1</v>
      </c>
      <c r="D37" s="411">
        <v>0</v>
      </c>
      <c r="E37" s="411">
        <v>0</v>
      </c>
    </row>
    <row r="38" spans="1:5" ht="16.5" thickTop="1" thickBot="1" x14ac:dyDescent="0.3">
      <c r="A38" s="408"/>
      <c r="B38" s="411">
        <v>12</v>
      </c>
      <c r="C38" s="411">
        <v>8</v>
      </c>
      <c r="D38" s="411">
        <v>0</v>
      </c>
      <c r="E38" s="411">
        <v>4</v>
      </c>
    </row>
    <row r="39" spans="1:5" ht="16.5" thickTop="1" thickBot="1" x14ac:dyDescent="0.3">
      <c r="A39" s="413" t="s">
        <v>1122</v>
      </c>
      <c r="B39" s="436"/>
      <c r="C39" s="415">
        <f>C38/B38</f>
        <v>0.66666666666666663</v>
      </c>
      <c r="D39" s="437">
        <f>D38/B38</f>
        <v>0</v>
      </c>
      <c r="E39" s="415">
        <f>E38/B38</f>
        <v>0.33333333333333331</v>
      </c>
    </row>
    <row r="40" spans="1:5" ht="16.5" thickTop="1" thickBot="1" x14ac:dyDescent="0.3">
      <c r="A40" s="408"/>
      <c r="B40" s="510">
        <f>E39+C39</f>
        <v>1</v>
      </c>
      <c r="C40" s="511"/>
      <c r="D40" s="511"/>
      <c r="E40" s="512"/>
    </row>
    <row r="41" spans="1:5" ht="16.5" thickTop="1" thickBot="1" x14ac:dyDescent="0.3"/>
    <row r="42" spans="1:5" ht="31.5" thickTop="1" thickBot="1" x14ac:dyDescent="0.3">
      <c r="A42" s="406" t="s">
        <v>1116</v>
      </c>
      <c r="B42" s="407" t="s">
        <v>1117</v>
      </c>
      <c r="C42" s="407" t="s">
        <v>1118</v>
      </c>
      <c r="D42" s="407" t="s">
        <v>1119</v>
      </c>
      <c r="E42" s="407" t="s">
        <v>1120</v>
      </c>
    </row>
    <row r="43" spans="1:5" ht="15.75" thickTop="1" x14ac:dyDescent="0.25">
      <c r="A43" s="513" t="s">
        <v>1125</v>
      </c>
      <c r="B43" s="513"/>
      <c r="C43" s="513"/>
      <c r="D43" s="513"/>
      <c r="E43" s="513"/>
    </row>
    <row r="44" spans="1:5" ht="15.75" thickBot="1" x14ac:dyDescent="0.3"/>
    <row r="45" spans="1:5" ht="31.5" thickTop="1" thickBot="1" x14ac:dyDescent="0.3">
      <c r="A45" s="420" t="s">
        <v>249</v>
      </c>
      <c r="B45" s="421">
        <v>3</v>
      </c>
      <c r="C45" s="421">
        <v>1</v>
      </c>
      <c r="D45" s="421">
        <v>0</v>
      </c>
      <c r="E45" s="421">
        <v>2</v>
      </c>
    </row>
    <row r="46" spans="1:5" ht="16.5" thickTop="1" thickBot="1" x14ac:dyDescent="0.3">
      <c r="A46" s="408"/>
      <c r="B46" s="411"/>
      <c r="C46" s="411"/>
      <c r="D46" s="411"/>
      <c r="E46" s="411"/>
    </row>
    <row r="47" spans="1:5" ht="16.5" thickTop="1" thickBot="1" x14ac:dyDescent="0.3">
      <c r="A47" s="413" t="s">
        <v>1122</v>
      </c>
      <c r="B47" s="411">
        <v>3</v>
      </c>
      <c r="C47" s="421">
        <v>1</v>
      </c>
      <c r="D47" s="411">
        <v>0</v>
      </c>
      <c r="E47" s="421">
        <v>2</v>
      </c>
    </row>
    <row r="48" spans="1:5" ht="15.75" thickTop="1" x14ac:dyDescent="0.25">
      <c r="A48" s="433"/>
      <c r="B48" s="418"/>
      <c r="C48" s="422">
        <f>C47/B47</f>
        <v>0.33333333333333331</v>
      </c>
      <c r="D48" s="422">
        <f>D47/B47</f>
        <v>0</v>
      </c>
      <c r="E48" s="422">
        <f>E47/B47</f>
        <v>0.66666666666666663</v>
      </c>
    </row>
    <row r="49" spans="1:5" ht="15.75" thickBot="1" x14ac:dyDescent="0.3">
      <c r="A49" s="417"/>
      <c r="B49" s="422"/>
      <c r="C49" s="520">
        <f>E48+C48</f>
        <v>1</v>
      </c>
      <c r="D49" s="521"/>
      <c r="E49" s="521"/>
    </row>
    <row r="50" spans="1:5" ht="31.5" thickTop="1" thickBot="1" x14ac:dyDescent="0.3">
      <c r="A50" s="406" t="s">
        <v>1116</v>
      </c>
      <c r="B50" s="407" t="s">
        <v>1117</v>
      </c>
      <c r="C50" s="407" t="s">
        <v>1118</v>
      </c>
      <c r="D50" s="407" t="s">
        <v>1119</v>
      </c>
      <c r="E50" s="407" t="s">
        <v>1120</v>
      </c>
    </row>
    <row r="51" spans="1:5" ht="16.5" thickTop="1" thickBot="1" x14ac:dyDescent="0.3">
      <c r="A51" s="514" t="s">
        <v>1126</v>
      </c>
      <c r="B51" s="515"/>
      <c r="C51" s="515"/>
      <c r="D51" s="515"/>
      <c r="E51" s="516"/>
    </row>
    <row r="52" spans="1:5" ht="16.5" thickTop="1" thickBot="1" x14ac:dyDescent="0.3">
      <c r="A52" s="438" t="s">
        <v>1127</v>
      </c>
      <c r="B52" s="414">
        <v>4</v>
      </c>
      <c r="C52" s="414">
        <v>3</v>
      </c>
      <c r="D52" s="414">
        <v>0</v>
      </c>
      <c r="E52" s="414">
        <v>1</v>
      </c>
    </row>
    <row r="53" spans="1:5" ht="31.5" thickTop="1" thickBot="1" x14ac:dyDescent="0.3">
      <c r="A53" s="420" t="s">
        <v>573</v>
      </c>
      <c r="B53" s="414">
        <v>1</v>
      </c>
      <c r="C53" s="414">
        <v>1</v>
      </c>
      <c r="D53" s="414">
        <v>0</v>
      </c>
      <c r="E53" s="414">
        <v>0</v>
      </c>
    </row>
    <row r="54" spans="1:5" ht="16.5" thickTop="1" thickBot="1" x14ac:dyDescent="0.3">
      <c r="A54" s="439" t="s">
        <v>263</v>
      </c>
      <c r="B54" s="414">
        <v>3</v>
      </c>
      <c r="C54" s="414">
        <v>2</v>
      </c>
      <c r="D54" s="414">
        <v>0</v>
      </c>
      <c r="E54" s="414">
        <v>1</v>
      </c>
    </row>
    <row r="55" spans="1:5" ht="16.5" thickTop="1" thickBot="1" x14ac:dyDescent="0.3">
      <c r="A55" s="440" t="s">
        <v>287</v>
      </c>
      <c r="B55" s="414">
        <v>7</v>
      </c>
      <c r="C55" s="414">
        <v>4</v>
      </c>
      <c r="D55" s="414">
        <v>2</v>
      </c>
      <c r="E55" s="414">
        <v>1</v>
      </c>
    </row>
    <row r="56" spans="1:5" ht="16.5" thickTop="1" thickBot="1" x14ac:dyDescent="0.3">
      <c r="A56" s="420" t="s">
        <v>267</v>
      </c>
      <c r="B56" s="414">
        <v>6</v>
      </c>
      <c r="C56" s="414">
        <v>2</v>
      </c>
      <c r="D56" s="414"/>
      <c r="E56" s="414">
        <v>4</v>
      </c>
    </row>
    <row r="57" spans="1:5" ht="16.5" thickTop="1" thickBot="1" x14ac:dyDescent="0.3">
      <c r="A57" s="440" t="s">
        <v>271</v>
      </c>
      <c r="B57" s="414">
        <v>11</v>
      </c>
      <c r="C57" s="414">
        <v>6</v>
      </c>
      <c r="D57" s="414">
        <v>4</v>
      </c>
      <c r="E57" s="414">
        <v>1</v>
      </c>
    </row>
    <row r="58" spans="1:5" ht="16.5" thickTop="1" thickBot="1" x14ac:dyDescent="0.3">
      <c r="A58" s="440" t="s">
        <v>277</v>
      </c>
      <c r="B58" s="414">
        <v>3</v>
      </c>
      <c r="C58" s="414">
        <v>3</v>
      </c>
      <c r="D58" s="414">
        <v>0</v>
      </c>
      <c r="E58" s="414">
        <v>0</v>
      </c>
    </row>
    <row r="59" spans="1:5" ht="16.5" thickTop="1" thickBot="1" x14ac:dyDescent="0.3">
      <c r="A59" s="440" t="s">
        <v>281</v>
      </c>
      <c r="B59" s="414">
        <v>3</v>
      </c>
      <c r="C59" s="414">
        <v>3</v>
      </c>
      <c r="D59" s="414">
        <v>0</v>
      </c>
      <c r="E59" s="414">
        <v>0</v>
      </c>
    </row>
    <row r="60" spans="1:5" ht="16.5" thickTop="1" thickBot="1" x14ac:dyDescent="0.3">
      <c r="A60" s="438"/>
      <c r="B60" s="414">
        <f>SUM(B52:B59)</f>
        <v>38</v>
      </c>
      <c r="C60" s="414">
        <f>SUM(C52:C59)</f>
        <v>24</v>
      </c>
      <c r="D60" s="414">
        <f>SUM(D52:D59)</f>
        <v>6</v>
      </c>
      <c r="E60" s="414">
        <f>SUM(E52:E59)</f>
        <v>8</v>
      </c>
    </row>
    <row r="61" spans="1:5" ht="16.5" thickTop="1" thickBot="1" x14ac:dyDescent="0.3">
      <c r="A61" s="441" t="s">
        <v>1122</v>
      </c>
      <c r="B61" s="414"/>
      <c r="C61" s="442">
        <f>C60/B60</f>
        <v>0.63157894736842102</v>
      </c>
      <c r="D61" s="442">
        <f>D60/B60</f>
        <v>0.15789473684210525</v>
      </c>
      <c r="E61" s="442">
        <f>E60/B60</f>
        <v>0.21052631578947367</v>
      </c>
    </row>
    <row r="62" spans="1:5" ht="16.5" thickTop="1" thickBot="1" x14ac:dyDescent="0.3">
      <c r="A62" s="439"/>
      <c r="B62" s="439"/>
      <c r="C62" s="508">
        <f>E61+C61</f>
        <v>0.84210526315789469</v>
      </c>
      <c r="D62" s="509"/>
      <c r="E62" s="509"/>
    </row>
    <row r="63" spans="1:5" ht="16.5" thickTop="1" thickBot="1" x14ac:dyDescent="0.3">
      <c r="A63" s="467" t="s">
        <v>1135</v>
      </c>
      <c r="B63" s="468">
        <v>0.85399999999999998</v>
      </c>
      <c r="C63" s="439"/>
      <c r="D63" s="439"/>
      <c r="E63" s="439"/>
    </row>
    <row r="64" spans="1:5" ht="15.75" thickTop="1" x14ac:dyDescent="0.25"/>
  </sheetData>
  <mergeCells count="11">
    <mergeCell ref="C62:E62"/>
    <mergeCell ref="B40:E40"/>
    <mergeCell ref="A43:E43"/>
    <mergeCell ref="A51:E51"/>
    <mergeCell ref="A3:E3"/>
    <mergeCell ref="A4:E4"/>
    <mergeCell ref="B13:E13"/>
    <mergeCell ref="A16:E16"/>
    <mergeCell ref="B28:E28"/>
    <mergeCell ref="A31:E31"/>
    <mergeCell ref="C49:E4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view="pageBreakPreview" zoomScale="70" zoomScaleNormal="98" zoomScaleSheetLayoutView="70" workbookViewId="0">
      <pane ySplit="2" topLeftCell="A32" activePane="bottomLeft" state="frozen"/>
      <selection pane="bottomLeft" activeCell="M15" sqref="M15"/>
    </sheetView>
  </sheetViews>
  <sheetFormatPr defaultRowHeight="12.75" x14ac:dyDescent="0.2"/>
  <cols>
    <col min="1" max="1" width="16.5703125" style="49" customWidth="1"/>
    <col min="2" max="2" width="12.140625" style="22" customWidth="1"/>
    <col min="3" max="3" width="14.7109375" style="22" customWidth="1"/>
    <col min="4" max="4" width="13" style="22" customWidth="1"/>
    <col min="5" max="5" width="12.5703125" style="22" customWidth="1"/>
    <col min="6" max="6" width="13.7109375" style="22" customWidth="1"/>
    <col min="7" max="7" width="17" style="22" customWidth="1"/>
    <col min="8" max="8" width="10.140625" style="22" customWidth="1"/>
    <col min="9" max="9" width="9.140625" style="22" customWidth="1"/>
    <col min="10" max="10" width="17.7109375" style="48" customWidth="1"/>
    <col min="11" max="11" width="20" style="480" customWidth="1"/>
    <col min="12" max="12" width="11.28515625" style="48" customWidth="1"/>
    <col min="13" max="13" width="11.85546875" style="48" customWidth="1"/>
    <col min="14" max="14" width="14.28515625" style="22" customWidth="1"/>
    <col min="15" max="18" width="14.28515625" style="312" customWidth="1"/>
    <col min="19" max="19" width="11.7109375" style="22" customWidth="1"/>
    <col min="20" max="20" width="7.7109375" style="49" customWidth="1"/>
    <col min="21" max="21" width="9.140625" style="459"/>
    <col min="22" max="255" width="9.140625" style="5"/>
    <col min="256" max="256" width="15.85546875" style="5" customWidth="1"/>
    <col min="257" max="257" width="15.28515625" style="5" customWidth="1"/>
    <col min="258" max="258" width="16.85546875" style="5" customWidth="1"/>
    <col min="259" max="259" width="21.42578125" style="5" customWidth="1"/>
    <col min="260" max="260" width="16.7109375" style="5" customWidth="1"/>
    <col min="261" max="261" width="17.7109375" style="5" customWidth="1"/>
    <col min="262" max="262" width="16.140625" style="5" customWidth="1"/>
    <col min="263" max="263" width="27.140625" style="5" customWidth="1"/>
    <col min="264" max="264" width="12.42578125" style="5" customWidth="1"/>
    <col min="265" max="265" width="11.7109375" style="5" customWidth="1"/>
    <col min="266" max="266" width="18.140625" style="5" customWidth="1"/>
    <col min="267" max="267" width="18.28515625" style="5" customWidth="1"/>
    <col min="268" max="268" width="16.7109375" style="5" customWidth="1"/>
    <col min="269" max="269" width="17.85546875" style="5" customWidth="1"/>
    <col min="270" max="270" width="16.85546875" style="5" customWidth="1"/>
    <col min="271" max="271" width="15.7109375" style="5" bestFit="1" customWidth="1"/>
    <col min="272" max="272" width="15.28515625" style="5" customWidth="1"/>
    <col min="273" max="273" width="24.7109375" style="5" customWidth="1"/>
    <col min="274" max="274" width="10.28515625" style="5" customWidth="1"/>
    <col min="275" max="275" width="9.28515625" style="5" bestFit="1" customWidth="1"/>
    <col min="276" max="511" width="9.140625" style="5"/>
    <col min="512" max="512" width="15.85546875" style="5" customWidth="1"/>
    <col min="513" max="513" width="15.28515625" style="5" customWidth="1"/>
    <col min="514" max="514" width="16.85546875" style="5" customWidth="1"/>
    <col min="515" max="515" width="21.42578125" style="5" customWidth="1"/>
    <col min="516" max="516" width="16.7109375" style="5" customWidth="1"/>
    <col min="517" max="517" width="17.7109375" style="5" customWidth="1"/>
    <col min="518" max="518" width="16.140625" style="5" customWidth="1"/>
    <col min="519" max="519" width="27.140625" style="5" customWidth="1"/>
    <col min="520" max="520" width="12.42578125" style="5" customWidth="1"/>
    <col min="521" max="521" width="11.7109375" style="5" customWidth="1"/>
    <col min="522" max="522" width="18.140625" style="5" customWidth="1"/>
    <col min="523" max="523" width="18.28515625" style="5" customWidth="1"/>
    <col min="524" max="524" width="16.7109375" style="5" customWidth="1"/>
    <col min="525" max="525" width="17.85546875" style="5" customWidth="1"/>
    <col min="526" max="526" width="16.85546875" style="5" customWidth="1"/>
    <col min="527" max="527" width="15.7109375" style="5" bestFit="1" customWidth="1"/>
    <col min="528" max="528" width="15.28515625" style="5" customWidth="1"/>
    <col min="529" max="529" width="24.7109375" style="5" customWidth="1"/>
    <col min="530" max="530" width="10.28515625" style="5" customWidth="1"/>
    <col min="531" max="531" width="9.28515625" style="5" bestFit="1" customWidth="1"/>
    <col min="532" max="767" width="9.140625" style="5"/>
    <col min="768" max="768" width="15.85546875" style="5" customWidth="1"/>
    <col min="769" max="769" width="15.28515625" style="5" customWidth="1"/>
    <col min="770" max="770" width="16.85546875" style="5" customWidth="1"/>
    <col min="771" max="771" width="21.42578125" style="5" customWidth="1"/>
    <col min="772" max="772" width="16.7109375" style="5" customWidth="1"/>
    <col min="773" max="773" width="17.7109375" style="5" customWidth="1"/>
    <col min="774" max="774" width="16.140625" style="5" customWidth="1"/>
    <col min="775" max="775" width="27.140625" style="5" customWidth="1"/>
    <col min="776" max="776" width="12.42578125" style="5" customWidth="1"/>
    <col min="777" max="777" width="11.7109375" style="5" customWidth="1"/>
    <col min="778" max="778" width="18.140625" style="5" customWidth="1"/>
    <col min="779" max="779" width="18.28515625" style="5" customWidth="1"/>
    <col min="780" max="780" width="16.7109375" style="5" customWidth="1"/>
    <col min="781" max="781" width="17.85546875" style="5" customWidth="1"/>
    <col min="782" max="782" width="16.85546875" style="5" customWidth="1"/>
    <col min="783" max="783" width="15.7109375" style="5" bestFit="1" customWidth="1"/>
    <col min="784" max="784" width="15.28515625" style="5" customWidth="1"/>
    <col min="785" max="785" width="24.7109375" style="5" customWidth="1"/>
    <col min="786" max="786" width="10.28515625" style="5" customWidth="1"/>
    <col min="787" max="787" width="9.28515625" style="5" bestFit="1" customWidth="1"/>
    <col min="788" max="1023" width="9.140625" style="5"/>
    <col min="1024" max="1024" width="15.85546875" style="5" customWidth="1"/>
    <col min="1025" max="1025" width="15.28515625" style="5" customWidth="1"/>
    <col min="1026" max="1026" width="16.85546875" style="5" customWidth="1"/>
    <col min="1027" max="1027" width="21.42578125" style="5" customWidth="1"/>
    <col min="1028" max="1028" width="16.7109375" style="5" customWidth="1"/>
    <col min="1029" max="1029" width="17.7109375" style="5" customWidth="1"/>
    <col min="1030" max="1030" width="16.140625" style="5" customWidth="1"/>
    <col min="1031" max="1031" width="27.140625" style="5" customWidth="1"/>
    <col min="1032" max="1032" width="12.42578125" style="5" customWidth="1"/>
    <col min="1033" max="1033" width="11.7109375" style="5" customWidth="1"/>
    <col min="1034" max="1034" width="18.140625" style="5" customWidth="1"/>
    <col min="1035" max="1035" width="18.28515625" style="5" customWidth="1"/>
    <col min="1036" max="1036" width="16.7109375" style="5" customWidth="1"/>
    <col min="1037" max="1037" width="17.85546875" style="5" customWidth="1"/>
    <col min="1038" max="1038" width="16.85546875" style="5" customWidth="1"/>
    <col min="1039" max="1039" width="15.7109375" style="5" bestFit="1" customWidth="1"/>
    <col min="1040" max="1040" width="15.28515625" style="5" customWidth="1"/>
    <col min="1041" max="1041" width="24.7109375" style="5" customWidth="1"/>
    <col min="1042" max="1042" width="10.28515625" style="5" customWidth="1"/>
    <col min="1043" max="1043" width="9.28515625" style="5" bestFit="1" customWidth="1"/>
    <col min="1044" max="1279" width="9.140625" style="5"/>
    <col min="1280" max="1280" width="15.85546875" style="5" customWidth="1"/>
    <col min="1281" max="1281" width="15.28515625" style="5" customWidth="1"/>
    <col min="1282" max="1282" width="16.85546875" style="5" customWidth="1"/>
    <col min="1283" max="1283" width="21.42578125" style="5" customWidth="1"/>
    <col min="1284" max="1284" width="16.7109375" style="5" customWidth="1"/>
    <col min="1285" max="1285" width="17.7109375" style="5" customWidth="1"/>
    <col min="1286" max="1286" width="16.140625" style="5" customWidth="1"/>
    <col min="1287" max="1287" width="27.140625" style="5" customWidth="1"/>
    <col min="1288" max="1288" width="12.42578125" style="5" customWidth="1"/>
    <col min="1289" max="1289" width="11.7109375" style="5" customWidth="1"/>
    <col min="1290" max="1290" width="18.140625" style="5" customWidth="1"/>
    <col min="1291" max="1291" width="18.28515625" style="5" customWidth="1"/>
    <col min="1292" max="1292" width="16.7109375" style="5" customWidth="1"/>
    <col min="1293" max="1293" width="17.85546875" style="5" customWidth="1"/>
    <col min="1294" max="1294" width="16.85546875" style="5" customWidth="1"/>
    <col min="1295" max="1295" width="15.7109375" style="5" bestFit="1" customWidth="1"/>
    <col min="1296" max="1296" width="15.28515625" style="5" customWidth="1"/>
    <col min="1297" max="1297" width="24.7109375" style="5" customWidth="1"/>
    <col min="1298" max="1298" width="10.28515625" style="5" customWidth="1"/>
    <col min="1299" max="1299" width="9.28515625" style="5" bestFit="1" customWidth="1"/>
    <col min="1300" max="1535" width="9.140625" style="5"/>
    <col min="1536" max="1536" width="15.85546875" style="5" customWidth="1"/>
    <col min="1537" max="1537" width="15.28515625" style="5" customWidth="1"/>
    <col min="1538" max="1538" width="16.85546875" style="5" customWidth="1"/>
    <col min="1539" max="1539" width="21.42578125" style="5" customWidth="1"/>
    <col min="1540" max="1540" width="16.7109375" style="5" customWidth="1"/>
    <col min="1541" max="1541" width="17.7109375" style="5" customWidth="1"/>
    <col min="1542" max="1542" width="16.140625" style="5" customWidth="1"/>
    <col min="1543" max="1543" width="27.140625" style="5" customWidth="1"/>
    <col min="1544" max="1544" width="12.42578125" style="5" customWidth="1"/>
    <col min="1545" max="1545" width="11.7109375" style="5" customWidth="1"/>
    <col min="1546" max="1546" width="18.140625" style="5" customWidth="1"/>
    <col min="1547" max="1547" width="18.28515625" style="5" customWidth="1"/>
    <col min="1548" max="1548" width="16.7109375" style="5" customWidth="1"/>
    <col min="1549" max="1549" width="17.85546875" style="5" customWidth="1"/>
    <col min="1550" max="1550" width="16.85546875" style="5" customWidth="1"/>
    <col min="1551" max="1551" width="15.7109375" style="5" bestFit="1" customWidth="1"/>
    <col min="1552" max="1552" width="15.28515625" style="5" customWidth="1"/>
    <col min="1553" max="1553" width="24.7109375" style="5" customWidth="1"/>
    <col min="1554" max="1554" width="10.28515625" style="5" customWidth="1"/>
    <col min="1555" max="1555" width="9.28515625" style="5" bestFit="1" customWidth="1"/>
    <col min="1556" max="1791" width="9.140625" style="5"/>
    <col min="1792" max="1792" width="15.85546875" style="5" customWidth="1"/>
    <col min="1793" max="1793" width="15.28515625" style="5" customWidth="1"/>
    <col min="1794" max="1794" width="16.85546875" style="5" customWidth="1"/>
    <col min="1795" max="1795" width="21.42578125" style="5" customWidth="1"/>
    <col min="1796" max="1796" width="16.7109375" style="5" customWidth="1"/>
    <col min="1797" max="1797" width="17.7109375" style="5" customWidth="1"/>
    <col min="1798" max="1798" width="16.140625" style="5" customWidth="1"/>
    <col min="1799" max="1799" width="27.140625" style="5" customWidth="1"/>
    <col min="1800" max="1800" width="12.42578125" style="5" customWidth="1"/>
    <col min="1801" max="1801" width="11.7109375" style="5" customWidth="1"/>
    <col min="1802" max="1802" width="18.140625" style="5" customWidth="1"/>
    <col min="1803" max="1803" width="18.28515625" style="5" customWidth="1"/>
    <col min="1804" max="1804" width="16.7109375" style="5" customWidth="1"/>
    <col min="1805" max="1805" width="17.85546875" style="5" customWidth="1"/>
    <col min="1806" max="1806" width="16.85546875" style="5" customWidth="1"/>
    <col min="1807" max="1807" width="15.7109375" style="5" bestFit="1" customWidth="1"/>
    <col min="1808" max="1808" width="15.28515625" style="5" customWidth="1"/>
    <col min="1809" max="1809" width="24.7109375" style="5" customWidth="1"/>
    <col min="1810" max="1810" width="10.28515625" style="5" customWidth="1"/>
    <col min="1811" max="1811" width="9.28515625" style="5" bestFit="1" customWidth="1"/>
    <col min="1812" max="2047" width="9.140625" style="5"/>
    <col min="2048" max="2048" width="15.85546875" style="5" customWidth="1"/>
    <col min="2049" max="2049" width="15.28515625" style="5" customWidth="1"/>
    <col min="2050" max="2050" width="16.85546875" style="5" customWidth="1"/>
    <col min="2051" max="2051" width="21.42578125" style="5" customWidth="1"/>
    <col min="2052" max="2052" width="16.7109375" style="5" customWidth="1"/>
    <col min="2053" max="2053" width="17.7109375" style="5" customWidth="1"/>
    <col min="2054" max="2054" width="16.140625" style="5" customWidth="1"/>
    <col min="2055" max="2055" width="27.140625" style="5" customWidth="1"/>
    <col min="2056" max="2056" width="12.42578125" style="5" customWidth="1"/>
    <col min="2057" max="2057" width="11.7109375" style="5" customWidth="1"/>
    <col min="2058" max="2058" width="18.140625" style="5" customWidth="1"/>
    <col min="2059" max="2059" width="18.28515625" style="5" customWidth="1"/>
    <col min="2060" max="2060" width="16.7109375" style="5" customWidth="1"/>
    <col min="2061" max="2061" width="17.85546875" style="5" customWidth="1"/>
    <col min="2062" max="2062" width="16.85546875" style="5" customWidth="1"/>
    <col min="2063" max="2063" width="15.7109375" style="5" bestFit="1" customWidth="1"/>
    <col min="2064" max="2064" width="15.28515625" style="5" customWidth="1"/>
    <col min="2065" max="2065" width="24.7109375" style="5" customWidth="1"/>
    <col min="2066" max="2066" width="10.28515625" style="5" customWidth="1"/>
    <col min="2067" max="2067" width="9.28515625" style="5" bestFit="1" customWidth="1"/>
    <col min="2068" max="2303" width="9.140625" style="5"/>
    <col min="2304" max="2304" width="15.85546875" style="5" customWidth="1"/>
    <col min="2305" max="2305" width="15.28515625" style="5" customWidth="1"/>
    <col min="2306" max="2306" width="16.85546875" style="5" customWidth="1"/>
    <col min="2307" max="2307" width="21.42578125" style="5" customWidth="1"/>
    <col min="2308" max="2308" width="16.7109375" style="5" customWidth="1"/>
    <col min="2309" max="2309" width="17.7109375" style="5" customWidth="1"/>
    <col min="2310" max="2310" width="16.140625" style="5" customWidth="1"/>
    <col min="2311" max="2311" width="27.140625" style="5" customWidth="1"/>
    <col min="2312" max="2312" width="12.42578125" style="5" customWidth="1"/>
    <col min="2313" max="2313" width="11.7109375" style="5" customWidth="1"/>
    <col min="2314" max="2314" width="18.140625" style="5" customWidth="1"/>
    <col min="2315" max="2315" width="18.28515625" style="5" customWidth="1"/>
    <col min="2316" max="2316" width="16.7109375" style="5" customWidth="1"/>
    <col min="2317" max="2317" width="17.85546875" style="5" customWidth="1"/>
    <col min="2318" max="2318" width="16.85546875" style="5" customWidth="1"/>
    <col min="2319" max="2319" width="15.7109375" style="5" bestFit="1" customWidth="1"/>
    <col min="2320" max="2320" width="15.28515625" style="5" customWidth="1"/>
    <col min="2321" max="2321" width="24.7109375" style="5" customWidth="1"/>
    <col min="2322" max="2322" width="10.28515625" style="5" customWidth="1"/>
    <col min="2323" max="2323" width="9.28515625" style="5" bestFit="1" customWidth="1"/>
    <col min="2324" max="2559" width="9.140625" style="5"/>
    <col min="2560" max="2560" width="15.85546875" style="5" customWidth="1"/>
    <col min="2561" max="2561" width="15.28515625" style="5" customWidth="1"/>
    <col min="2562" max="2562" width="16.85546875" style="5" customWidth="1"/>
    <col min="2563" max="2563" width="21.42578125" style="5" customWidth="1"/>
    <col min="2564" max="2564" width="16.7109375" style="5" customWidth="1"/>
    <col min="2565" max="2565" width="17.7109375" style="5" customWidth="1"/>
    <col min="2566" max="2566" width="16.140625" style="5" customWidth="1"/>
    <col min="2567" max="2567" width="27.140625" style="5" customWidth="1"/>
    <col min="2568" max="2568" width="12.42578125" style="5" customWidth="1"/>
    <col min="2569" max="2569" width="11.7109375" style="5" customWidth="1"/>
    <col min="2570" max="2570" width="18.140625" style="5" customWidth="1"/>
    <col min="2571" max="2571" width="18.28515625" style="5" customWidth="1"/>
    <col min="2572" max="2572" width="16.7109375" style="5" customWidth="1"/>
    <col min="2573" max="2573" width="17.85546875" style="5" customWidth="1"/>
    <col min="2574" max="2574" width="16.85546875" style="5" customWidth="1"/>
    <col min="2575" max="2575" width="15.7109375" style="5" bestFit="1" customWidth="1"/>
    <col min="2576" max="2576" width="15.28515625" style="5" customWidth="1"/>
    <col min="2577" max="2577" width="24.7109375" style="5" customWidth="1"/>
    <col min="2578" max="2578" width="10.28515625" style="5" customWidth="1"/>
    <col min="2579" max="2579" width="9.28515625" style="5" bestFit="1" customWidth="1"/>
    <col min="2580" max="2815" width="9.140625" style="5"/>
    <col min="2816" max="2816" width="15.85546875" style="5" customWidth="1"/>
    <col min="2817" max="2817" width="15.28515625" style="5" customWidth="1"/>
    <col min="2818" max="2818" width="16.85546875" style="5" customWidth="1"/>
    <col min="2819" max="2819" width="21.42578125" style="5" customWidth="1"/>
    <col min="2820" max="2820" width="16.7109375" style="5" customWidth="1"/>
    <col min="2821" max="2821" width="17.7109375" style="5" customWidth="1"/>
    <col min="2822" max="2822" width="16.140625" style="5" customWidth="1"/>
    <col min="2823" max="2823" width="27.140625" style="5" customWidth="1"/>
    <col min="2824" max="2824" width="12.42578125" style="5" customWidth="1"/>
    <col min="2825" max="2825" width="11.7109375" style="5" customWidth="1"/>
    <col min="2826" max="2826" width="18.140625" style="5" customWidth="1"/>
    <col min="2827" max="2827" width="18.28515625" style="5" customWidth="1"/>
    <col min="2828" max="2828" width="16.7109375" style="5" customWidth="1"/>
    <col min="2829" max="2829" width="17.85546875" style="5" customWidth="1"/>
    <col min="2830" max="2830" width="16.85546875" style="5" customWidth="1"/>
    <col min="2831" max="2831" width="15.7109375" style="5" bestFit="1" customWidth="1"/>
    <col min="2832" max="2832" width="15.28515625" style="5" customWidth="1"/>
    <col min="2833" max="2833" width="24.7109375" style="5" customWidth="1"/>
    <col min="2834" max="2834" width="10.28515625" style="5" customWidth="1"/>
    <col min="2835" max="2835" width="9.28515625" style="5" bestFit="1" customWidth="1"/>
    <col min="2836" max="3071" width="9.140625" style="5"/>
    <col min="3072" max="3072" width="15.85546875" style="5" customWidth="1"/>
    <col min="3073" max="3073" width="15.28515625" style="5" customWidth="1"/>
    <col min="3074" max="3074" width="16.85546875" style="5" customWidth="1"/>
    <col min="3075" max="3075" width="21.42578125" style="5" customWidth="1"/>
    <col min="3076" max="3076" width="16.7109375" style="5" customWidth="1"/>
    <col min="3077" max="3077" width="17.7109375" style="5" customWidth="1"/>
    <col min="3078" max="3078" width="16.140625" style="5" customWidth="1"/>
    <col min="3079" max="3079" width="27.140625" style="5" customWidth="1"/>
    <col min="3080" max="3080" width="12.42578125" style="5" customWidth="1"/>
    <col min="3081" max="3081" width="11.7109375" style="5" customWidth="1"/>
    <col min="3082" max="3082" width="18.140625" style="5" customWidth="1"/>
    <col min="3083" max="3083" width="18.28515625" style="5" customWidth="1"/>
    <col min="3084" max="3084" width="16.7109375" style="5" customWidth="1"/>
    <col min="3085" max="3085" width="17.85546875" style="5" customWidth="1"/>
    <col min="3086" max="3086" width="16.85546875" style="5" customWidth="1"/>
    <col min="3087" max="3087" width="15.7109375" style="5" bestFit="1" customWidth="1"/>
    <col min="3088" max="3088" width="15.28515625" style="5" customWidth="1"/>
    <col min="3089" max="3089" width="24.7109375" style="5" customWidth="1"/>
    <col min="3090" max="3090" width="10.28515625" style="5" customWidth="1"/>
    <col min="3091" max="3091" width="9.28515625" style="5" bestFit="1" customWidth="1"/>
    <col min="3092" max="3327" width="9.140625" style="5"/>
    <col min="3328" max="3328" width="15.85546875" style="5" customWidth="1"/>
    <col min="3329" max="3329" width="15.28515625" style="5" customWidth="1"/>
    <col min="3330" max="3330" width="16.85546875" style="5" customWidth="1"/>
    <col min="3331" max="3331" width="21.42578125" style="5" customWidth="1"/>
    <col min="3332" max="3332" width="16.7109375" style="5" customWidth="1"/>
    <col min="3333" max="3333" width="17.7109375" style="5" customWidth="1"/>
    <col min="3334" max="3334" width="16.140625" style="5" customWidth="1"/>
    <col min="3335" max="3335" width="27.140625" style="5" customWidth="1"/>
    <col min="3336" max="3336" width="12.42578125" style="5" customWidth="1"/>
    <col min="3337" max="3337" width="11.7109375" style="5" customWidth="1"/>
    <col min="3338" max="3338" width="18.140625" style="5" customWidth="1"/>
    <col min="3339" max="3339" width="18.28515625" style="5" customWidth="1"/>
    <col min="3340" max="3340" width="16.7109375" style="5" customWidth="1"/>
    <col min="3341" max="3341" width="17.85546875" style="5" customWidth="1"/>
    <col min="3342" max="3342" width="16.85546875" style="5" customWidth="1"/>
    <col min="3343" max="3343" width="15.7109375" style="5" bestFit="1" customWidth="1"/>
    <col min="3344" max="3344" width="15.28515625" style="5" customWidth="1"/>
    <col min="3345" max="3345" width="24.7109375" style="5" customWidth="1"/>
    <col min="3346" max="3346" width="10.28515625" style="5" customWidth="1"/>
    <col min="3347" max="3347" width="9.28515625" style="5" bestFit="1" customWidth="1"/>
    <col min="3348" max="3583" width="9.140625" style="5"/>
    <col min="3584" max="3584" width="15.85546875" style="5" customWidth="1"/>
    <col min="3585" max="3585" width="15.28515625" style="5" customWidth="1"/>
    <col min="3586" max="3586" width="16.85546875" style="5" customWidth="1"/>
    <col min="3587" max="3587" width="21.42578125" style="5" customWidth="1"/>
    <col min="3588" max="3588" width="16.7109375" style="5" customWidth="1"/>
    <col min="3589" max="3589" width="17.7109375" style="5" customWidth="1"/>
    <col min="3590" max="3590" width="16.140625" style="5" customWidth="1"/>
    <col min="3591" max="3591" width="27.140625" style="5" customWidth="1"/>
    <col min="3592" max="3592" width="12.42578125" style="5" customWidth="1"/>
    <col min="3593" max="3593" width="11.7109375" style="5" customWidth="1"/>
    <col min="3594" max="3594" width="18.140625" style="5" customWidth="1"/>
    <col min="3595" max="3595" width="18.28515625" style="5" customWidth="1"/>
    <col min="3596" max="3596" width="16.7109375" style="5" customWidth="1"/>
    <col min="3597" max="3597" width="17.85546875" style="5" customWidth="1"/>
    <col min="3598" max="3598" width="16.85546875" style="5" customWidth="1"/>
    <col min="3599" max="3599" width="15.7109375" style="5" bestFit="1" customWidth="1"/>
    <col min="3600" max="3600" width="15.28515625" style="5" customWidth="1"/>
    <col min="3601" max="3601" width="24.7109375" style="5" customWidth="1"/>
    <col min="3602" max="3602" width="10.28515625" style="5" customWidth="1"/>
    <col min="3603" max="3603" width="9.28515625" style="5" bestFit="1" customWidth="1"/>
    <col min="3604" max="3839" width="9.140625" style="5"/>
    <col min="3840" max="3840" width="15.85546875" style="5" customWidth="1"/>
    <col min="3841" max="3841" width="15.28515625" style="5" customWidth="1"/>
    <col min="3842" max="3842" width="16.85546875" style="5" customWidth="1"/>
    <col min="3843" max="3843" width="21.42578125" style="5" customWidth="1"/>
    <col min="3844" max="3844" width="16.7109375" style="5" customWidth="1"/>
    <col min="3845" max="3845" width="17.7109375" style="5" customWidth="1"/>
    <col min="3846" max="3846" width="16.140625" style="5" customWidth="1"/>
    <col min="3847" max="3847" width="27.140625" style="5" customWidth="1"/>
    <col min="3848" max="3848" width="12.42578125" style="5" customWidth="1"/>
    <col min="3849" max="3849" width="11.7109375" style="5" customWidth="1"/>
    <col min="3850" max="3850" width="18.140625" style="5" customWidth="1"/>
    <col min="3851" max="3851" width="18.28515625" style="5" customWidth="1"/>
    <col min="3852" max="3852" width="16.7109375" style="5" customWidth="1"/>
    <col min="3853" max="3853" width="17.85546875" style="5" customWidth="1"/>
    <col min="3854" max="3854" width="16.85546875" style="5" customWidth="1"/>
    <col min="3855" max="3855" width="15.7109375" style="5" bestFit="1" customWidth="1"/>
    <col min="3856" max="3856" width="15.28515625" style="5" customWidth="1"/>
    <col min="3857" max="3857" width="24.7109375" style="5" customWidth="1"/>
    <col min="3858" max="3858" width="10.28515625" style="5" customWidth="1"/>
    <col min="3859" max="3859" width="9.28515625" style="5" bestFit="1" customWidth="1"/>
    <col min="3860" max="4095" width="9.140625" style="5"/>
    <col min="4096" max="4096" width="15.85546875" style="5" customWidth="1"/>
    <col min="4097" max="4097" width="15.28515625" style="5" customWidth="1"/>
    <col min="4098" max="4098" width="16.85546875" style="5" customWidth="1"/>
    <col min="4099" max="4099" width="21.42578125" style="5" customWidth="1"/>
    <col min="4100" max="4100" width="16.7109375" style="5" customWidth="1"/>
    <col min="4101" max="4101" width="17.7109375" style="5" customWidth="1"/>
    <col min="4102" max="4102" width="16.140625" style="5" customWidth="1"/>
    <col min="4103" max="4103" width="27.140625" style="5" customWidth="1"/>
    <col min="4104" max="4104" width="12.42578125" style="5" customWidth="1"/>
    <col min="4105" max="4105" width="11.7109375" style="5" customWidth="1"/>
    <col min="4106" max="4106" width="18.140625" style="5" customWidth="1"/>
    <col min="4107" max="4107" width="18.28515625" style="5" customWidth="1"/>
    <col min="4108" max="4108" width="16.7109375" style="5" customWidth="1"/>
    <col min="4109" max="4109" width="17.85546875" style="5" customWidth="1"/>
    <col min="4110" max="4110" width="16.85546875" style="5" customWidth="1"/>
    <col min="4111" max="4111" width="15.7109375" style="5" bestFit="1" customWidth="1"/>
    <col min="4112" max="4112" width="15.28515625" style="5" customWidth="1"/>
    <col min="4113" max="4113" width="24.7109375" style="5" customWidth="1"/>
    <col min="4114" max="4114" width="10.28515625" style="5" customWidth="1"/>
    <col min="4115" max="4115" width="9.28515625" style="5" bestFit="1" customWidth="1"/>
    <col min="4116" max="4351" width="9.140625" style="5"/>
    <col min="4352" max="4352" width="15.85546875" style="5" customWidth="1"/>
    <col min="4353" max="4353" width="15.28515625" style="5" customWidth="1"/>
    <col min="4354" max="4354" width="16.85546875" style="5" customWidth="1"/>
    <col min="4355" max="4355" width="21.42578125" style="5" customWidth="1"/>
    <col min="4356" max="4356" width="16.7109375" style="5" customWidth="1"/>
    <col min="4357" max="4357" width="17.7109375" style="5" customWidth="1"/>
    <col min="4358" max="4358" width="16.140625" style="5" customWidth="1"/>
    <col min="4359" max="4359" width="27.140625" style="5" customWidth="1"/>
    <col min="4360" max="4360" width="12.42578125" style="5" customWidth="1"/>
    <col min="4361" max="4361" width="11.7109375" style="5" customWidth="1"/>
    <col min="4362" max="4362" width="18.140625" style="5" customWidth="1"/>
    <col min="4363" max="4363" width="18.28515625" style="5" customWidth="1"/>
    <col min="4364" max="4364" width="16.7109375" style="5" customWidth="1"/>
    <col min="4365" max="4365" width="17.85546875" style="5" customWidth="1"/>
    <col min="4366" max="4366" width="16.85546875" style="5" customWidth="1"/>
    <col min="4367" max="4367" width="15.7109375" style="5" bestFit="1" customWidth="1"/>
    <col min="4368" max="4368" width="15.28515625" style="5" customWidth="1"/>
    <col min="4369" max="4369" width="24.7109375" style="5" customWidth="1"/>
    <col min="4370" max="4370" width="10.28515625" style="5" customWidth="1"/>
    <col min="4371" max="4371" width="9.28515625" style="5" bestFit="1" customWidth="1"/>
    <col min="4372" max="4607" width="9.140625" style="5"/>
    <col min="4608" max="4608" width="15.85546875" style="5" customWidth="1"/>
    <col min="4609" max="4609" width="15.28515625" style="5" customWidth="1"/>
    <col min="4610" max="4610" width="16.85546875" style="5" customWidth="1"/>
    <col min="4611" max="4611" width="21.42578125" style="5" customWidth="1"/>
    <col min="4612" max="4612" width="16.7109375" style="5" customWidth="1"/>
    <col min="4613" max="4613" width="17.7109375" style="5" customWidth="1"/>
    <col min="4614" max="4614" width="16.140625" style="5" customWidth="1"/>
    <col min="4615" max="4615" width="27.140625" style="5" customWidth="1"/>
    <col min="4616" max="4616" width="12.42578125" style="5" customWidth="1"/>
    <col min="4617" max="4617" width="11.7109375" style="5" customWidth="1"/>
    <col min="4618" max="4618" width="18.140625" style="5" customWidth="1"/>
    <col min="4619" max="4619" width="18.28515625" style="5" customWidth="1"/>
    <col min="4620" max="4620" width="16.7109375" style="5" customWidth="1"/>
    <col min="4621" max="4621" width="17.85546875" style="5" customWidth="1"/>
    <col min="4622" max="4622" width="16.85546875" style="5" customWidth="1"/>
    <col min="4623" max="4623" width="15.7109375" style="5" bestFit="1" customWidth="1"/>
    <col min="4624" max="4624" width="15.28515625" style="5" customWidth="1"/>
    <col min="4625" max="4625" width="24.7109375" style="5" customWidth="1"/>
    <col min="4626" max="4626" width="10.28515625" style="5" customWidth="1"/>
    <col min="4627" max="4627" width="9.28515625" style="5" bestFit="1" customWidth="1"/>
    <col min="4628" max="4863" width="9.140625" style="5"/>
    <col min="4864" max="4864" width="15.85546875" style="5" customWidth="1"/>
    <col min="4865" max="4865" width="15.28515625" style="5" customWidth="1"/>
    <col min="4866" max="4866" width="16.85546875" style="5" customWidth="1"/>
    <col min="4867" max="4867" width="21.42578125" style="5" customWidth="1"/>
    <col min="4868" max="4868" width="16.7109375" style="5" customWidth="1"/>
    <col min="4869" max="4869" width="17.7109375" style="5" customWidth="1"/>
    <col min="4870" max="4870" width="16.140625" style="5" customWidth="1"/>
    <col min="4871" max="4871" width="27.140625" style="5" customWidth="1"/>
    <col min="4872" max="4872" width="12.42578125" style="5" customWidth="1"/>
    <col min="4873" max="4873" width="11.7109375" style="5" customWidth="1"/>
    <col min="4874" max="4874" width="18.140625" style="5" customWidth="1"/>
    <col min="4875" max="4875" width="18.28515625" style="5" customWidth="1"/>
    <col min="4876" max="4876" width="16.7109375" style="5" customWidth="1"/>
    <col min="4877" max="4877" width="17.85546875" style="5" customWidth="1"/>
    <col min="4878" max="4878" width="16.85546875" style="5" customWidth="1"/>
    <col min="4879" max="4879" width="15.7109375" style="5" bestFit="1" customWidth="1"/>
    <col min="4880" max="4880" width="15.28515625" style="5" customWidth="1"/>
    <col min="4881" max="4881" width="24.7109375" style="5" customWidth="1"/>
    <col min="4882" max="4882" width="10.28515625" style="5" customWidth="1"/>
    <col min="4883" max="4883" width="9.28515625" style="5" bestFit="1" customWidth="1"/>
    <col min="4884" max="5119" width="9.140625" style="5"/>
    <col min="5120" max="5120" width="15.85546875" style="5" customWidth="1"/>
    <col min="5121" max="5121" width="15.28515625" style="5" customWidth="1"/>
    <col min="5122" max="5122" width="16.85546875" style="5" customWidth="1"/>
    <col min="5123" max="5123" width="21.42578125" style="5" customWidth="1"/>
    <col min="5124" max="5124" width="16.7109375" style="5" customWidth="1"/>
    <col min="5125" max="5125" width="17.7109375" style="5" customWidth="1"/>
    <col min="5126" max="5126" width="16.140625" style="5" customWidth="1"/>
    <col min="5127" max="5127" width="27.140625" style="5" customWidth="1"/>
    <col min="5128" max="5128" width="12.42578125" style="5" customWidth="1"/>
    <col min="5129" max="5129" width="11.7109375" style="5" customWidth="1"/>
    <col min="5130" max="5130" width="18.140625" style="5" customWidth="1"/>
    <col min="5131" max="5131" width="18.28515625" style="5" customWidth="1"/>
    <col min="5132" max="5132" width="16.7109375" style="5" customWidth="1"/>
    <col min="5133" max="5133" width="17.85546875" style="5" customWidth="1"/>
    <col min="5134" max="5134" width="16.85546875" style="5" customWidth="1"/>
    <col min="5135" max="5135" width="15.7109375" style="5" bestFit="1" customWidth="1"/>
    <col min="5136" max="5136" width="15.28515625" style="5" customWidth="1"/>
    <col min="5137" max="5137" width="24.7109375" style="5" customWidth="1"/>
    <col min="5138" max="5138" width="10.28515625" style="5" customWidth="1"/>
    <col min="5139" max="5139" width="9.28515625" style="5" bestFit="1" customWidth="1"/>
    <col min="5140" max="5375" width="9.140625" style="5"/>
    <col min="5376" max="5376" width="15.85546875" style="5" customWidth="1"/>
    <col min="5377" max="5377" width="15.28515625" style="5" customWidth="1"/>
    <col min="5378" max="5378" width="16.85546875" style="5" customWidth="1"/>
    <col min="5379" max="5379" width="21.42578125" style="5" customWidth="1"/>
    <col min="5380" max="5380" width="16.7109375" style="5" customWidth="1"/>
    <col min="5381" max="5381" width="17.7109375" style="5" customWidth="1"/>
    <col min="5382" max="5382" width="16.140625" style="5" customWidth="1"/>
    <col min="5383" max="5383" width="27.140625" style="5" customWidth="1"/>
    <col min="5384" max="5384" width="12.42578125" style="5" customWidth="1"/>
    <col min="5385" max="5385" width="11.7109375" style="5" customWidth="1"/>
    <col min="5386" max="5386" width="18.140625" style="5" customWidth="1"/>
    <col min="5387" max="5387" width="18.28515625" style="5" customWidth="1"/>
    <col min="5388" max="5388" width="16.7109375" style="5" customWidth="1"/>
    <col min="5389" max="5389" width="17.85546875" style="5" customWidth="1"/>
    <col min="5390" max="5390" width="16.85546875" style="5" customWidth="1"/>
    <col min="5391" max="5391" width="15.7109375" style="5" bestFit="1" customWidth="1"/>
    <col min="5392" max="5392" width="15.28515625" style="5" customWidth="1"/>
    <col min="5393" max="5393" width="24.7109375" style="5" customWidth="1"/>
    <col min="5394" max="5394" width="10.28515625" style="5" customWidth="1"/>
    <col min="5395" max="5395" width="9.28515625" style="5" bestFit="1" customWidth="1"/>
    <col min="5396" max="5631" width="9.140625" style="5"/>
    <col min="5632" max="5632" width="15.85546875" style="5" customWidth="1"/>
    <col min="5633" max="5633" width="15.28515625" style="5" customWidth="1"/>
    <col min="5634" max="5634" width="16.85546875" style="5" customWidth="1"/>
    <col min="5635" max="5635" width="21.42578125" style="5" customWidth="1"/>
    <col min="5636" max="5636" width="16.7109375" style="5" customWidth="1"/>
    <col min="5637" max="5637" width="17.7109375" style="5" customWidth="1"/>
    <col min="5638" max="5638" width="16.140625" style="5" customWidth="1"/>
    <col min="5639" max="5639" width="27.140625" style="5" customWidth="1"/>
    <col min="5640" max="5640" width="12.42578125" style="5" customWidth="1"/>
    <col min="5641" max="5641" width="11.7109375" style="5" customWidth="1"/>
    <col min="5642" max="5642" width="18.140625" style="5" customWidth="1"/>
    <col min="5643" max="5643" width="18.28515625" style="5" customWidth="1"/>
    <col min="5644" max="5644" width="16.7109375" style="5" customWidth="1"/>
    <col min="5645" max="5645" width="17.85546875" style="5" customWidth="1"/>
    <col min="5646" max="5646" width="16.85546875" style="5" customWidth="1"/>
    <col min="5647" max="5647" width="15.7109375" style="5" bestFit="1" customWidth="1"/>
    <col min="5648" max="5648" width="15.28515625" style="5" customWidth="1"/>
    <col min="5649" max="5649" width="24.7109375" style="5" customWidth="1"/>
    <col min="5650" max="5650" width="10.28515625" style="5" customWidth="1"/>
    <col min="5651" max="5651" width="9.28515625" style="5" bestFit="1" customWidth="1"/>
    <col min="5652" max="5887" width="9.140625" style="5"/>
    <col min="5888" max="5888" width="15.85546875" style="5" customWidth="1"/>
    <col min="5889" max="5889" width="15.28515625" style="5" customWidth="1"/>
    <col min="5890" max="5890" width="16.85546875" style="5" customWidth="1"/>
    <col min="5891" max="5891" width="21.42578125" style="5" customWidth="1"/>
    <col min="5892" max="5892" width="16.7109375" style="5" customWidth="1"/>
    <col min="5893" max="5893" width="17.7109375" style="5" customWidth="1"/>
    <col min="5894" max="5894" width="16.140625" style="5" customWidth="1"/>
    <col min="5895" max="5895" width="27.140625" style="5" customWidth="1"/>
    <col min="5896" max="5896" width="12.42578125" style="5" customWidth="1"/>
    <col min="5897" max="5897" width="11.7109375" style="5" customWidth="1"/>
    <col min="5898" max="5898" width="18.140625" style="5" customWidth="1"/>
    <col min="5899" max="5899" width="18.28515625" style="5" customWidth="1"/>
    <col min="5900" max="5900" width="16.7109375" style="5" customWidth="1"/>
    <col min="5901" max="5901" width="17.85546875" style="5" customWidth="1"/>
    <col min="5902" max="5902" width="16.85546875" style="5" customWidth="1"/>
    <col min="5903" max="5903" width="15.7109375" style="5" bestFit="1" customWidth="1"/>
    <col min="5904" max="5904" width="15.28515625" style="5" customWidth="1"/>
    <col min="5905" max="5905" width="24.7109375" style="5" customWidth="1"/>
    <col min="5906" max="5906" width="10.28515625" style="5" customWidth="1"/>
    <col min="5907" max="5907" width="9.28515625" style="5" bestFit="1" customWidth="1"/>
    <col min="5908" max="6143" width="9.140625" style="5"/>
    <col min="6144" max="6144" width="15.85546875" style="5" customWidth="1"/>
    <col min="6145" max="6145" width="15.28515625" style="5" customWidth="1"/>
    <col min="6146" max="6146" width="16.85546875" style="5" customWidth="1"/>
    <col min="6147" max="6147" width="21.42578125" style="5" customWidth="1"/>
    <col min="6148" max="6148" width="16.7109375" style="5" customWidth="1"/>
    <col min="6149" max="6149" width="17.7109375" style="5" customWidth="1"/>
    <col min="6150" max="6150" width="16.140625" style="5" customWidth="1"/>
    <col min="6151" max="6151" width="27.140625" style="5" customWidth="1"/>
    <col min="6152" max="6152" width="12.42578125" style="5" customWidth="1"/>
    <col min="6153" max="6153" width="11.7109375" style="5" customWidth="1"/>
    <col min="6154" max="6154" width="18.140625" style="5" customWidth="1"/>
    <col min="6155" max="6155" width="18.28515625" style="5" customWidth="1"/>
    <col min="6156" max="6156" width="16.7109375" style="5" customWidth="1"/>
    <col min="6157" max="6157" width="17.85546875" style="5" customWidth="1"/>
    <col min="6158" max="6158" width="16.85546875" style="5" customWidth="1"/>
    <col min="6159" max="6159" width="15.7109375" style="5" bestFit="1" customWidth="1"/>
    <col min="6160" max="6160" width="15.28515625" style="5" customWidth="1"/>
    <col min="6161" max="6161" width="24.7109375" style="5" customWidth="1"/>
    <col min="6162" max="6162" width="10.28515625" style="5" customWidth="1"/>
    <col min="6163" max="6163" width="9.28515625" style="5" bestFit="1" customWidth="1"/>
    <col min="6164" max="6399" width="9.140625" style="5"/>
    <col min="6400" max="6400" width="15.85546875" style="5" customWidth="1"/>
    <col min="6401" max="6401" width="15.28515625" style="5" customWidth="1"/>
    <col min="6402" max="6402" width="16.85546875" style="5" customWidth="1"/>
    <col min="6403" max="6403" width="21.42578125" style="5" customWidth="1"/>
    <col min="6404" max="6404" width="16.7109375" style="5" customWidth="1"/>
    <col min="6405" max="6405" width="17.7109375" style="5" customWidth="1"/>
    <col min="6406" max="6406" width="16.140625" style="5" customWidth="1"/>
    <col min="6407" max="6407" width="27.140625" style="5" customWidth="1"/>
    <col min="6408" max="6408" width="12.42578125" style="5" customWidth="1"/>
    <col min="6409" max="6409" width="11.7109375" style="5" customWidth="1"/>
    <col min="6410" max="6410" width="18.140625" style="5" customWidth="1"/>
    <col min="6411" max="6411" width="18.28515625" style="5" customWidth="1"/>
    <col min="6412" max="6412" width="16.7109375" style="5" customWidth="1"/>
    <col min="6413" max="6413" width="17.85546875" style="5" customWidth="1"/>
    <col min="6414" max="6414" width="16.85546875" style="5" customWidth="1"/>
    <col min="6415" max="6415" width="15.7109375" style="5" bestFit="1" customWidth="1"/>
    <col min="6416" max="6416" width="15.28515625" style="5" customWidth="1"/>
    <col min="6417" max="6417" width="24.7109375" style="5" customWidth="1"/>
    <col min="6418" max="6418" width="10.28515625" style="5" customWidth="1"/>
    <col min="6419" max="6419" width="9.28515625" style="5" bestFit="1" customWidth="1"/>
    <col min="6420" max="6655" width="9.140625" style="5"/>
    <col min="6656" max="6656" width="15.85546875" style="5" customWidth="1"/>
    <col min="6657" max="6657" width="15.28515625" style="5" customWidth="1"/>
    <col min="6658" max="6658" width="16.85546875" style="5" customWidth="1"/>
    <col min="6659" max="6659" width="21.42578125" style="5" customWidth="1"/>
    <col min="6660" max="6660" width="16.7109375" style="5" customWidth="1"/>
    <col min="6661" max="6661" width="17.7109375" style="5" customWidth="1"/>
    <col min="6662" max="6662" width="16.140625" style="5" customWidth="1"/>
    <col min="6663" max="6663" width="27.140625" style="5" customWidth="1"/>
    <col min="6664" max="6664" width="12.42578125" style="5" customWidth="1"/>
    <col min="6665" max="6665" width="11.7109375" style="5" customWidth="1"/>
    <col min="6666" max="6666" width="18.140625" style="5" customWidth="1"/>
    <col min="6667" max="6667" width="18.28515625" style="5" customWidth="1"/>
    <col min="6668" max="6668" width="16.7109375" style="5" customWidth="1"/>
    <col min="6669" max="6669" width="17.85546875" style="5" customWidth="1"/>
    <col min="6670" max="6670" width="16.85546875" style="5" customWidth="1"/>
    <col min="6671" max="6671" width="15.7109375" style="5" bestFit="1" customWidth="1"/>
    <col min="6672" max="6672" width="15.28515625" style="5" customWidth="1"/>
    <col min="6673" max="6673" width="24.7109375" style="5" customWidth="1"/>
    <col min="6674" max="6674" width="10.28515625" style="5" customWidth="1"/>
    <col min="6675" max="6675" width="9.28515625" style="5" bestFit="1" customWidth="1"/>
    <col min="6676" max="6911" width="9.140625" style="5"/>
    <col min="6912" max="6912" width="15.85546875" style="5" customWidth="1"/>
    <col min="6913" max="6913" width="15.28515625" style="5" customWidth="1"/>
    <col min="6914" max="6914" width="16.85546875" style="5" customWidth="1"/>
    <col min="6915" max="6915" width="21.42578125" style="5" customWidth="1"/>
    <col min="6916" max="6916" width="16.7109375" style="5" customWidth="1"/>
    <col min="6917" max="6917" width="17.7109375" style="5" customWidth="1"/>
    <col min="6918" max="6918" width="16.140625" style="5" customWidth="1"/>
    <col min="6919" max="6919" width="27.140625" style="5" customWidth="1"/>
    <col min="6920" max="6920" width="12.42578125" style="5" customWidth="1"/>
    <col min="6921" max="6921" width="11.7109375" style="5" customWidth="1"/>
    <col min="6922" max="6922" width="18.140625" style="5" customWidth="1"/>
    <col min="6923" max="6923" width="18.28515625" style="5" customWidth="1"/>
    <col min="6924" max="6924" width="16.7109375" style="5" customWidth="1"/>
    <col min="6925" max="6925" width="17.85546875" style="5" customWidth="1"/>
    <col min="6926" max="6926" width="16.85546875" style="5" customWidth="1"/>
    <col min="6927" max="6927" width="15.7109375" style="5" bestFit="1" customWidth="1"/>
    <col min="6928" max="6928" width="15.28515625" style="5" customWidth="1"/>
    <col min="6929" max="6929" width="24.7109375" style="5" customWidth="1"/>
    <col min="6930" max="6930" width="10.28515625" style="5" customWidth="1"/>
    <col min="6931" max="6931" width="9.28515625" style="5" bestFit="1" customWidth="1"/>
    <col min="6932" max="7167" width="9.140625" style="5"/>
    <col min="7168" max="7168" width="15.85546875" style="5" customWidth="1"/>
    <col min="7169" max="7169" width="15.28515625" style="5" customWidth="1"/>
    <col min="7170" max="7170" width="16.85546875" style="5" customWidth="1"/>
    <col min="7171" max="7171" width="21.42578125" style="5" customWidth="1"/>
    <col min="7172" max="7172" width="16.7109375" style="5" customWidth="1"/>
    <col min="7173" max="7173" width="17.7109375" style="5" customWidth="1"/>
    <col min="7174" max="7174" width="16.140625" style="5" customWidth="1"/>
    <col min="7175" max="7175" width="27.140625" style="5" customWidth="1"/>
    <col min="7176" max="7176" width="12.42578125" style="5" customWidth="1"/>
    <col min="7177" max="7177" width="11.7109375" style="5" customWidth="1"/>
    <col min="7178" max="7178" width="18.140625" style="5" customWidth="1"/>
    <col min="7179" max="7179" width="18.28515625" style="5" customWidth="1"/>
    <col min="7180" max="7180" width="16.7109375" style="5" customWidth="1"/>
    <col min="7181" max="7181" width="17.85546875" style="5" customWidth="1"/>
    <col min="7182" max="7182" width="16.85546875" style="5" customWidth="1"/>
    <col min="7183" max="7183" width="15.7109375" style="5" bestFit="1" customWidth="1"/>
    <col min="7184" max="7184" width="15.28515625" style="5" customWidth="1"/>
    <col min="7185" max="7185" width="24.7109375" style="5" customWidth="1"/>
    <col min="7186" max="7186" width="10.28515625" style="5" customWidth="1"/>
    <col min="7187" max="7187" width="9.28515625" style="5" bestFit="1" customWidth="1"/>
    <col min="7188" max="7423" width="9.140625" style="5"/>
    <col min="7424" max="7424" width="15.85546875" style="5" customWidth="1"/>
    <col min="7425" max="7425" width="15.28515625" style="5" customWidth="1"/>
    <col min="7426" max="7426" width="16.85546875" style="5" customWidth="1"/>
    <col min="7427" max="7427" width="21.42578125" style="5" customWidth="1"/>
    <col min="7428" max="7428" width="16.7109375" style="5" customWidth="1"/>
    <col min="7429" max="7429" width="17.7109375" style="5" customWidth="1"/>
    <col min="7430" max="7430" width="16.140625" style="5" customWidth="1"/>
    <col min="7431" max="7431" width="27.140625" style="5" customWidth="1"/>
    <col min="7432" max="7432" width="12.42578125" style="5" customWidth="1"/>
    <col min="7433" max="7433" width="11.7109375" style="5" customWidth="1"/>
    <col min="7434" max="7434" width="18.140625" style="5" customWidth="1"/>
    <col min="7435" max="7435" width="18.28515625" style="5" customWidth="1"/>
    <col min="7436" max="7436" width="16.7109375" style="5" customWidth="1"/>
    <col min="7437" max="7437" width="17.85546875" style="5" customWidth="1"/>
    <col min="7438" max="7438" width="16.85546875" style="5" customWidth="1"/>
    <col min="7439" max="7439" width="15.7109375" style="5" bestFit="1" customWidth="1"/>
    <col min="7440" max="7440" width="15.28515625" style="5" customWidth="1"/>
    <col min="7441" max="7441" width="24.7109375" style="5" customWidth="1"/>
    <col min="7442" max="7442" width="10.28515625" style="5" customWidth="1"/>
    <col min="7443" max="7443" width="9.28515625" style="5" bestFit="1" customWidth="1"/>
    <col min="7444" max="7679" width="9.140625" style="5"/>
    <col min="7680" max="7680" width="15.85546875" style="5" customWidth="1"/>
    <col min="7681" max="7681" width="15.28515625" style="5" customWidth="1"/>
    <col min="7682" max="7682" width="16.85546875" style="5" customWidth="1"/>
    <col min="7683" max="7683" width="21.42578125" style="5" customWidth="1"/>
    <col min="7684" max="7684" width="16.7109375" style="5" customWidth="1"/>
    <col min="7685" max="7685" width="17.7109375" style="5" customWidth="1"/>
    <col min="7686" max="7686" width="16.140625" style="5" customWidth="1"/>
    <col min="7687" max="7687" width="27.140625" style="5" customWidth="1"/>
    <col min="7688" max="7688" width="12.42578125" style="5" customWidth="1"/>
    <col min="7689" max="7689" width="11.7109375" style="5" customWidth="1"/>
    <col min="7690" max="7690" width="18.140625" style="5" customWidth="1"/>
    <col min="7691" max="7691" width="18.28515625" style="5" customWidth="1"/>
    <col min="7692" max="7692" width="16.7109375" style="5" customWidth="1"/>
    <col min="7693" max="7693" width="17.85546875" style="5" customWidth="1"/>
    <col min="7694" max="7694" width="16.85546875" style="5" customWidth="1"/>
    <col min="7695" max="7695" width="15.7109375" style="5" bestFit="1" customWidth="1"/>
    <col min="7696" max="7696" width="15.28515625" style="5" customWidth="1"/>
    <col min="7697" max="7697" width="24.7109375" style="5" customWidth="1"/>
    <col min="7698" max="7698" width="10.28515625" style="5" customWidth="1"/>
    <col min="7699" max="7699" width="9.28515625" style="5" bestFit="1" customWidth="1"/>
    <col min="7700" max="7935" width="9.140625" style="5"/>
    <col min="7936" max="7936" width="15.85546875" style="5" customWidth="1"/>
    <col min="7937" max="7937" width="15.28515625" style="5" customWidth="1"/>
    <col min="7938" max="7938" width="16.85546875" style="5" customWidth="1"/>
    <col min="7939" max="7939" width="21.42578125" style="5" customWidth="1"/>
    <col min="7940" max="7940" width="16.7109375" style="5" customWidth="1"/>
    <col min="7941" max="7941" width="17.7109375" style="5" customWidth="1"/>
    <col min="7942" max="7942" width="16.140625" style="5" customWidth="1"/>
    <col min="7943" max="7943" width="27.140625" style="5" customWidth="1"/>
    <col min="7944" max="7944" width="12.42578125" style="5" customWidth="1"/>
    <col min="7945" max="7945" width="11.7109375" style="5" customWidth="1"/>
    <col min="7946" max="7946" width="18.140625" style="5" customWidth="1"/>
    <col min="7947" max="7947" width="18.28515625" style="5" customWidth="1"/>
    <col min="7948" max="7948" width="16.7109375" style="5" customWidth="1"/>
    <col min="7949" max="7949" width="17.85546875" style="5" customWidth="1"/>
    <col min="7950" max="7950" width="16.85546875" style="5" customWidth="1"/>
    <col min="7951" max="7951" width="15.7109375" style="5" bestFit="1" customWidth="1"/>
    <col min="7952" max="7952" width="15.28515625" style="5" customWidth="1"/>
    <col min="7953" max="7953" width="24.7109375" style="5" customWidth="1"/>
    <col min="7954" max="7954" width="10.28515625" style="5" customWidth="1"/>
    <col min="7955" max="7955" width="9.28515625" style="5" bestFit="1" customWidth="1"/>
    <col min="7956" max="8191" width="9.140625" style="5"/>
    <col min="8192" max="8192" width="15.85546875" style="5" customWidth="1"/>
    <col min="8193" max="8193" width="15.28515625" style="5" customWidth="1"/>
    <col min="8194" max="8194" width="16.85546875" style="5" customWidth="1"/>
    <col min="8195" max="8195" width="21.42578125" style="5" customWidth="1"/>
    <col min="8196" max="8196" width="16.7109375" style="5" customWidth="1"/>
    <col min="8197" max="8197" width="17.7109375" style="5" customWidth="1"/>
    <col min="8198" max="8198" width="16.140625" style="5" customWidth="1"/>
    <col min="8199" max="8199" width="27.140625" style="5" customWidth="1"/>
    <col min="8200" max="8200" width="12.42578125" style="5" customWidth="1"/>
    <col min="8201" max="8201" width="11.7109375" style="5" customWidth="1"/>
    <col min="8202" max="8202" width="18.140625" style="5" customWidth="1"/>
    <col min="8203" max="8203" width="18.28515625" style="5" customWidth="1"/>
    <col min="8204" max="8204" width="16.7109375" style="5" customWidth="1"/>
    <col min="8205" max="8205" width="17.85546875" style="5" customWidth="1"/>
    <col min="8206" max="8206" width="16.85546875" style="5" customWidth="1"/>
    <col min="8207" max="8207" width="15.7109375" style="5" bestFit="1" customWidth="1"/>
    <col min="8208" max="8208" width="15.28515625" style="5" customWidth="1"/>
    <col min="8209" max="8209" width="24.7109375" style="5" customWidth="1"/>
    <col min="8210" max="8210" width="10.28515625" style="5" customWidth="1"/>
    <col min="8211" max="8211" width="9.28515625" style="5" bestFit="1" customWidth="1"/>
    <col min="8212" max="8447" width="9.140625" style="5"/>
    <col min="8448" max="8448" width="15.85546875" style="5" customWidth="1"/>
    <col min="8449" max="8449" width="15.28515625" style="5" customWidth="1"/>
    <col min="8450" max="8450" width="16.85546875" style="5" customWidth="1"/>
    <col min="8451" max="8451" width="21.42578125" style="5" customWidth="1"/>
    <col min="8452" max="8452" width="16.7109375" style="5" customWidth="1"/>
    <col min="8453" max="8453" width="17.7109375" style="5" customWidth="1"/>
    <col min="8454" max="8454" width="16.140625" style="5" customWidth="1"/>
    <col min="8455" max="8455" width="27.140625" style="5" customWidth="1"/>
    <col min="8456" max="8456" width="12.42578125" style="5" customWidth="1"/>
    <col min="8457" max="8457" width="11.7109375" style="5" customWidth="1"/>
    <col min="8458" max="8458" width="18.140625" style="5" customWidth="1"/>
    <col min="8459" max="8459" width="18.28515625" style="5" customWidth="1"/>
    <col min="8460" max="8460" width="16.7109375" style="5" customWidth="1"/>
    <col min="8461" max="8461" width="17.85546875" style="5" customWidth="1"/>
    <col min="8462" max="8462" width="16.85546875" style="5" customWidth="1"/>
    <col min="8463" max="8463" width="15.7109375" style="5" bestFit="1" customWidth="1"/>
    <col min="8464" max="8464" width="15.28515625" style="5" customWidth="1"/>
    <col min="8465" max="8465" width="24.7109375" style="5" customWidth="1"/>
    <col min="8466" max="8466" width="10.28515625" style="5" customWidth="1"/>
    <col min="8467" max="8467" width="9.28515625" style="5" bestFit="1" customWidth="1"/>
    <col min="8468" max="8703" width="9.140625" style="5"/>
    <col min="8704" max="8704" width="15.85546875" style="5" customWidth="1"/>
    <col min="8705" max="8705" width="15.28515625" style="5" customWidth="1"/>
    <col min="8706" max="8706" width="16.85546875" style="5" customWidth="1"/>
    <col min="8707" max="8707" width="21.42578125" style="5" customWidth="1"/>
    <col min="8708" max="8708" width="16.7109375" style="5" customWidth="1"/>
    <col min="8709" max="8709" width="17.7109375" style="5" customWidth="1"/>
    <col min="8710" max="8710" width="16.140625" style="5" customWidth="1"/>
    <col min="8711" max="8711" width="27.140625" style="5" customWidth="1"/>
    <col min="8712" max="8712" width="12.42578125" style="5" customWidth="1"/>
    <col min="8713" max="8713" width="11.7109375" style="5" customWidth="1"/>
    <col min="8714" max="8714" width="18.140625" style="5" customWidth="1"/>
    <col min="8715" max="8715" width="18.28515625" style="5" customWidth="1"/>
    <col min="8716" max="8716" width="16.7109375" style="5" customWidth="1"/>
    <col min="8717" max="8717" width="17.85546875" style="5" customWidth="1"/>
    <col min="8718" max="8718" width="16.85546875" style="5" customWidth="1"/>
    <col min="8719" max="8719" width="15.7109375" style="5" bestFit="1" customWidth="1"/>
    <col min="8720" max="8720" width="15.28515625" style="5" customWidth="1"/>
    <col min="8721" max="8721" width="24.7109375" style="5" customWidth="1"/>
    <col min="8722" max="8722" width="10.28515625" style="5" customWidth="1"/>
    <col min="8723" max="8723" width="9.28515625" style="5" bestFit="1" customWidth="1"/>
    <col min="8724" max="8959" width="9.140625" style="5"/>
    <col min="8960" max="8960" width="15.85546875" style="5" customWidth="1"/>
    <col min="8961" max="8961" width="15.28515625" style="5" customWidth="1"/>
    <col min="8962" max="8962" width="16.85546875" style="5" customWidth="1"/>
    <col min="8963" max="8963" width="21.42578125" style="5" customWidth="1"/>
    <col min="8964" max="8964" width="16.7109375" style="5" customWidth="1"/>
    <col min="8965" max="8965" width="17.7109375" style="5" customWidth="1"/>
    <col min="8966" max="8966" width="16.140625" style="5" customWidth="1"/>
    <col min="8967" max="8967" width="27.140625" style="5" customWidth="1"/>
    <col min="8968" max="8968" width="12.42578125" style="5" customWidth="1"/>
    <col min="8969" max="8969" width="11.7109375" style="5" customWidth="1"/>
    <col min="8970" max="8970" width="18.140625" style="5" customWidth="1"/>
    <col min="8971" max="8971" width="18.28515625" style="5" customWidth="1"/>
    <col min="8972" max="8972" width="16.7109375" style="5" customWidth="1"/>
    <col min="8973" max="8973" width="17.85546875" style="5" customWidth="1"/>
    <col min="8974" max="8974" width="16.85546875" style="5" customWidth="1"/>
    <col min="8975" max="8975" width="15.7109375" style="5" bestFit="1" customWidth="1"/>
    <col min="8976" max="8976" width="15.28515625" style="5" customWidth="1"/>
    <col min="8977" max="8977" width="24.7109375" style="5" customWidth="1"/>
    <col min="8978" max="8978" width="10.28515625" style="5" customWidth="1"/>
    <col min="8979" max="8979" width="9.28515625" style="5" bestFit="1" customWidth="1"/>
    <col min="8980" max="9215" width="9.140625" style="5"/>
    <col min="9216" max="9216" width="15.85546875" style="5" customWidth="1"/>
    <col min="9217" max="9217" width="15.28515625" style="5" customWidth="1"/>
    <col min="9218" max="9218" width="16.85546875" style="5" customWidth="1"/>
    <col min="9219" max="9219" width="21.42578125" style="5" customWidth="1"/>
    <col min="9220" max="9220" width="16.7109375" style="5" customWidth="1"/>
    <col min="9221" max="9221" width="17.7109375" style="5" customWidth="1"/>
    <col min="9222" max="9222" width="16.140625" style="5" customWidth="1"/>
    <col min="9223" max="9223" width="27.140625" style="5" customWidth="1"/>
    <col min="9224" max="9224" width="12.42578125" style="5" customWidth="1"/>
    <col min="9225" max="9225" width="11.7109375" style="5" customWidth="1"/>
    <col min="9226" max="9226" width="18.140625" style="5" customWidth="1"/>
    <col min="9227" max="9227" width="18.28515625" style="5" customWidth="1"/>
    <col min="9228" max="9228" width="16.7109375" style="5" customWidth="1"/>
    <col min="9229" max="9229" width="17.85546875" style="5" customWidth="1"/>
    <col min="9230" max="9230" width="16.85546875" style="5" customWidth="1"/>
    <col min="9231" max="9231" width="15.7109375" style="5" bestFit="1" customWidth="1"/>
    <col min="9232" max="9232" width="15.28515625" style="5" customWidth="1"/>
    <col min="9233" max="9233" width="24.7109375" style="5" customWidth="1"/>
    <col min="9234" max="9234" width="10.28515625" style="5" customWidth="1"/>
    <col min="9235" max="9235" width="9.28515625" style="5" bestFit="1" customWidth="1"/>
    <col min="9236" max="9471" width="9.140625" style="5"/>
    <col min="9472" max="9472" width="15.85546875" style="5" customWidth="1"/>
    <col min="9473" max="9473" width="15.28515625" style="5" customWidth="1"/>
    <col min="9474" max="9474" width="16.85546875" style="5" customWidth="1"/>
    <col min="9475" max="9475" width="21.42578125" style="5" customWidth="1"/>
    <col min="9476" max="9476" width="16.7109375" style="5" customWidth="1"/>
    <col min="9477" max="9477" width="17.7109375" style="5" customWidth="1"/>
    <col min="9478" max="9478" width="16.140625" style="5" customWidth="1"/>
    <col min="9479" max="9479" width="27.140625" style="5" customWidth="1"/>
    <col min="9480" max="9480" width="12.42578125" style="5" customWidth="1"/>
    <col min="9481" max="9481" width="11.7109375" style="5" customWidth="1"/>
    <col min="9482" max="9482" width="18.140625" style="5" customWidth="1"/>
    <col min="9483" max="9483" width="18.28515625" style="5" customWidth="1"/>
    <col min="9484" max="9484" width="16.7109375" style="5" customWidth="1"/>
    <col min="9485" max="9485" width="17.85546875" style="5" customWidth="1"/>
    <col min="9486" max="9486" width="16.85546875" style="5" customWidth="1"/>
    <col min="9487" max="9487" width="15.7109375" style="5" bestFit="1" customWidth="1"/>
    <col min="9488" max="9488" width="15.28515625" style="5" customWidth="1"/>
    <col min="9489" max="9489" width="24.7109375" style="5" customWidth="1"/>
    <col min="9490" max="9490" width="10.28515625" style="5" customWidth="1"/>
    <col min="9491" max="9491" width="9.28515625" style="5" bestFit="1" customWidth="1"/>
    <col min="9492" max="9727" width="9.140625" style="5"/>
    <col min="9728" max="9728" width="15.85546875" style="5" customWidth="1"/>
    <col min="9729" max="9729" width="15.28515625" style="5" customWidth="1"/>
    <col min="9730" max="9730" width="16.85546875" style="5" customWidth="1"/>
    <col min="9731" max="9731" width="21.42578125" style="5" customWidth="1"/>
    <col min="9732" max="9732" width="16.7109375" style="5" customWidth="1"/>
    <col min="9733" max="9733" width="17.7109375" style="5" customWidth="1"/>
    <col min="9734" max="9734" width="16.140625" style="5" customWidth="1"/>
    <col min="9735" max="9735" width="27.140625" style="5" customWidth="1"/>
    <col min="9736" max="9736" width="12.42578125" style="5" customWidth="1"/>
    <col min="9737" max="9737" width="11.7109375" style="5" customWidth="1"/>
    <col min="9738" max="9738" width="18.140625" style="5" customWidth="1"/>
    <col min="9739" max="9739" width="18.28515625" style="5" customWidth="1"/>
    <col min="9740" max="9740" width="16.7109375" style="5" customWidth="1"/>
    <col min="9741" max="9741" width="17.85546875" style="5" customWidth="1"/>
    <col min="9742" max="9742" width="16.85546875" style="5" customWidth="1"/>
    <col min="9743" max="9743" width="15.7109375" style="5" bestFit="1" customWidth="1"/>
    <col min="9744" max="9744" width="15.28515625" style="5" customWidth="1"/>
    <col min="9745" max="9745" width="24.7109375" style="5" customWidth="1"/>
    <col min="9746" max="9746" width="10.28515625" style="5" customWidth="1"/>
    <col min="9747" max="9747" width="9.28515625" style="5" bestFit="1" customWidth="1"/>
    <col min="9748" max="9983" width="9.140625" style="5"/>
    <col min="9984" max="9984" width="15.85546875" style="5" customWidth="1"/>
    <col min="9985" max="9985" width="15.28515625" style="5" customWidth="1"/>
    <col min="9986" max="9986" width="16.85546875" style="5" customWidth="1"/>
    <col min="9987" max="9987" width="21.42578125" style="5" customWidth="1"/>
    <col min="9988" max="9988" width="16.7109375" style="5" customWidth="1"/>
    <col min="9989" max="9989" width="17.7109375" style="5" customWidth="1"/>
    <col min="9990" max="9990" width="16.140625" style="5" customWidth="1"/>
    <col min="9991" max="9991" width="27.140625" style="5" customWidth="1"/>
    <col min="9992" max="9992" width="12.42578125" style="5" customWidth="1"/>
    <col min="9993" max="9993" width="11.7109375" style="5" customWidth="1"/>
    <col min="9994" max="9994" width="18.140625" style="5" customWidth="1"/>
    <col min="9995" max="9995" width="18.28515625" style="5" customWidth="1"/>
    <col min="9996" max="9996" width="16.7109375" style="5" customWidth="1"/>
    <col min="9997" max="9997" width="17.85546875" style="5" customWidth="1"/>
    <col min="9998" max="9998" width="16.85546875" style="5" customWidth="1"/>
    <col min="9999" max="9999" width="15.7109375" style="5" bestFit="1" customWidth="1"/>
    <col min="10000" max="10000" width="15.28515625" style="5" customWidth="1"/>
    <col min="10001" max="10001" width="24.7109375" style="5" customWidth="1"/>
    <col min="10002" max="10002" width="10.28515625" style="5" customWidth="1"/>
    <col min="10003" max="10003" width="9.28515625" style="5" bestFit="1" customWidth="1"/>
    <col min="10004" max="10239" width="9.140625" style="5"/>
    <col min="10240" max="10240" width="15.85546875" style="5" customWidth="1"/>
    <col min="10241" max="10241" width="15.28515625" style="5" customWidth="1"/>
    <col min="10242" max="10242" width="16.85546875" style="5" customWidth="1"/>
    <col min="10243" max="10243" width="21.42578125" style="5" customWidth="1"/>
    <col min="10244" max="10244" width="16.7109375" style="5" customWidth="1"/>
    <col min="10245" max="10245" width="17.7109375" style="5" customWidth="1"/>
    <col min="10246" max="10246" width="16.140625" style="5" customWidth="1"/>
    <col min="10247" max="10247" width="27.140625" style="5" customWidth="1"/>
    <col min="10248" max="10248" width="12.42578125" style="5" customWidth="1"/>
    <col min="10249" max="10249" width="11.7109375" style="5" customWidth="1"/>
    <col min="10250" max="10250" width="18.140625" style="5" customWidth="1"/>
    <col min="10251" max="10251" width="18.28515625" style="5" customWidth="1"/>
    <col min="10252" max="10252" width="16.7109375" style="5" customWidth="1"/>
    <col min="10253" max="10253" width="17.85546875" style="5" customWidth="1"/>
    <col min="10254" max="10254" width="16.85546875" style="5" customWidth="1"/>
    <col min="10255" max="10255" width="15.7109375" style="5" bestFit="1" customWidth="1"/>
    <col min="10256" max="10256" width="15.28515625" style="5" customWidth="1"/>
    <col min="10257" max="10257" width="24.7109375" style="5" customWidth="1"/>
    <col min="10258" max="10258" width="10.28515625" style="5" customWidth="1"/>
    <col min="10259" max="10259" width="9.28515625" style="5" bestFit="1" customWidth="1"/>
    <col min="10260" max="10495" width="9.140625" style="5"/>
    <col min="10496" max="10496" width="15.85546875" style="5" customWidth="1"/>
    <col min="10497" max="10497" width="15.28515625" style="5" customWidth="1"/>
    <col min="10498" max="10498" width="16.85546875" style="5" customWidth="1"/>
    <col min="10499" max="10499" width="21.42578125" style="5" customWidth="1"/>
    <col min="10500" max="10500" width="16.7109375" style="5" customWidth="1"/>
    <col min="10501" max="10501" width="17.7109375" style="5" customWidth="1"/>
    <col min="10502" max="10502" width="16.140625" style="5" customWidth="1"/>
    <col min="10503" max="10503" width="27.140625" style="5" customWidth="1"/>
    <col min="10504" max="10504" width="12.42578125" style="5" customWidth="1"/>
    <col min="10505" max="10505" width="11.7109375" style="5" customWidth="1"/>
    <col min="10506" max="10506" width="18.140625" style="5" customWidth="1"/>
    <col min="10507" max="10507" width="18.28515625" style="5" customWidth="1"/>
    <col min="10508" max="10508" width="16.7109375" style="5" customWidth="1"/>
    <col min="10509" max="10509" width="17.85546875" style="5" customWidth="1"/>
    <col min="10510" max="10510" width="16.85546875" style="5" customWidth="1"/>
    <col min="10511" max="10511" width="15.7109375" style="5" bestFit="1" customWidth="1"/>
    <col min="10512" max="10512" width="15.28515625" style="5" customWidth="1"/>
    <col min="10513" max="10513" width="24.7109375" style="5" customWidth="1"/>
    <col min="10514" max="10514" width="10.28515625" style="5" customWidth="1"/>
    <col min="10515" max="10515" width="9.28515625" style="5" bestFit="1" customWidth="1"/>
    <col min="10516" max="10751" width="9.140625" style="5"/>
    <col min="10752" max="10752" width="15.85546875" style="5" customWidth="1"/>
    <col min="10753" max="10753" width="15.28515625" style="5" customWidth="1"/>
    <col min="10754" max="10754" width="16.85546875" style="5" customWidth="1"/>
    <col min="10755" max="10755" width="21.42578125" style="5" customWidth="1"/>
    <col min="10756" max="10756" width="16.7109375" style="5" customWidth="1"/>
    <col min="10757" max="10757" width="17.7109375" style="5" customWidth="1"/>
    <col min="10758" max="10758" width="16.140625" style="5" customWidth="1"/>
    <col min="10759" max="10759" width="27.140625" style="5" customWidth="1"/>
    <col min="10760" max="10760" width="12.42578125" style="5" customWidth="1"/>
    <col min="10761" max="10761" width="11.7109375" style="5" customWidth="1"/>
    <col min="10762" max="10762" width="18.140625" style="5" customWidth="1"/>
    <col min="10763" max="10763" width="18.28515625" style="5" customWidth="1"/>
    <col min="10764" max="10764" width="16.7109375" style="5" customWidth="1"/>
    <col min="10765" max="10765" width="17.85546875" style="5" customWidth="1"/>
    <col min="10766" max="10766" width="16.85546875" style="5" customWidth="1"/>
    <col min="10767" max="10767" width="15.7109375" style="5" bestFit="1" customWidth="1"/>
    <col min="10768" max="10768" width="15.28515625" style="5" customWidth="1"/>
    <col min="10769" max="10769" width="24.7109375" style="5" customWidth="1"/>
    <col min="10770" max="10770" width="10.28515625" style="5" customWidth="1"/>
    <col min="10771" max="10771" width="9.28515625" style="5" bestFit="1" customWidth="1"/>
    <col min="10772" max="11007" width="9.140625" style="5"/>
    <col min="11008" max="11008" width="15.85546875" style="5" customWidth="1"/>
    <col min="11009" max="11009" width="15.28515625" style="5" customWidth="1"/>
    <col min="11010" max="11010" width="16.85546875" style="5" customWidth="1"/>
    <col min="11011" max="11011" width="21.42578125" style="5" customWidth="1"/>
    <col min="11012" max="11012" width="16.7109375" style="5" customWidth="1"/>
    <col min="11013" max="11013" width="17.7109375" style="5" customWidth="1"/>
    <col min="11014" max="11014" width="16.140625" style="5" customWidth="1"/>
    <col min="11015" max="11015" width="27.140625" style="5" customWidth="1"/>
    <col min="11016" max="11016" width="12.42578125" style="5" customWidth="1"/>
    <col min="11017" max="11017" width="11.7109375" style="5" customWidth="1"/>
    <col min="11018" max="11018" width="18.140625" style="5" customWidth="1"/>
    <col min="11019" max="11019" width="18.28515625" style="5" customWidth="1"/>
    <col min="11020" max="11020" width="16.7109375" style="5" customWidth="1"/>
    <col min="11021" max="11021" width="17.85546875" style="5" customWidth="1"/>
    <col min="11022" max="11022" width="16.85546875" style="5" customWidth="1"/>
    <col min="11023" max="11023" width="15.7109375" style="5" bestFit="1" customWidth="1"/>
    <col min="11024" max="11024" width="15.28515625" style="5" customWidth="1"/>
    <col min="11025" max="11025" width="24.7109375" style="5" customWidth="1"/>
    <col min="11026" max="11026" width="10.28515625" style="5" customWidth="1"/>
    <col min="11027" max="11027" width="9.28515625" style="5" bestFit="1" customWidth="1"/>
    <col min="11028" max="11263" width="9.140625" style="5"/>
    <col min="11264" max="11264" width="15.85546875" style="5" customWidth="1"/>
    <col min="11265" max="11265" width="15.28515625" style="5" customWidth="1"/>
    <col min="11266" max="11266" width="16.85546875" style="5" customWidth="1"/>
    <col min="11267" max="11267" width="21.42578125" style="5" customWidth="1"/>
    <col min="11268" max="11268" width="16.7109375" style="5" customWidth="1"/>
    <col min="11269" max="11269" width="17.7109375" style="5" customWidth="1"/>
    <col min="11270" max="11270" width="16.140625" style="5" customWidth="1"/>
    <col min="11271" max="11271" width="27.140625" style="5" customWidth="1"/>
    <col min="11272" max="11272" width="12.42578125" style="5" customWidth="1"/>
    <col min="11273" max="11273" width="11.7109375" style="5" customWidth="1"/>
    <col min="11274" max="11274" width="18.140625" style="5" customWidth="1"/>
    <col min="11275" max="11275" width="18.28515625" style="5" customWidth="1"/>
    <col min="11276" max="11276" width="16.7109375" style="5" customWidth="1"/>
    <col min="11277" max="11277" width="17.85546875" style="5" customWidth="1"/>
    <col min="11278" max="11278" width="16.85546875" style="5" customWidth="1"/>
    <col min="11279" max="11279" width="15.7109375" style="5" bestFit="1" customWidth="1"/>
    <col min="11280" max="11280" width="15.28515625" style="5" customWidth="1"/>
    <col min="11281" max="11281" width="24.7109375" style="5" customWidth="1"/>
    <col min="11282" max="11282" width="10.28515625" style="5" customWidth="1"/>
    <col min="11283" max="11283" width="9.28515625" style="5" bestFit="1" customWidth="1"/>
    <col min="11284" max="11519" width="9.140625" style="5"/>
    <col min="11520" max="11520" width="15.85546875" style="5" customWidth="1"/>
    <col min="11521" max="11521" width="15.28515625" style="5" customWidth="1"/>
    <col min="11522" max="11522" width="16.85546875" style="5" customWidth="1"/>
    <col min="11523" max="11523" width="21.42578125" style="5" customWidth="1"/>
    <col min="11524" max="11524" width="16.7109375" style="5" customWidth="1"/>
    <col min="11525" max="11525" width="17.7109375" style="5" customWidth="1"/>
    <col min="11526" max="11526" width="16.140625" style="5" customWidth="1"/>
    <col min="11527" max="11527" width="27.140625" style="5" customWidth="1"/>
    <col min="11528" max="11528" width="12.42578125" style="5" customWidth="1"/>
    <col min="11529" max="11529" width="11.7109375" style="5" customWidth="1"/>
    <col min="11530" max="11530" width="18.140625" style="5" customWidth="1"/>
    <col min="11531" max="11531" width="18.28515625" style="5" customWidth="1"/>
    <col min="11532" max="11532" width="16.7109375" style="5" customWidth="1"/>
    <col min="11533" max="11533" width="17.85546875" style="5" customWidth="1"/>
    <col min="11534" max="11534" width="16.85546875" style="5" customWidth="1"/>
    <col min="11535" max="11535" width="15.7109375" style="5" bestFit="1" customWidth="1"/>
    <col min="11536" max="11536" width="15.28515625" style="5" customWidth="1"/>
    <col min="11537" max="11537" width="24.7109375" style="5" customWidth="1"/>
    <col min="11538" max="11538" width="10.28515625" style="5" customWidth="1"/>
    <col min="11539" max="11539" width="9.28515625" style="5" bestFit="1" customWidth="1"/>
    <col min="11540" max="11775" width="9.140625" style="5"/>
    <col min="11776" max="11776" width="15.85546875" style="5" customWidth="1"/>
    <col min="11777" max="11777" width="15.28515625" style="5" customWidth="1"/>
    <col min="11778" max="11778" width="16.85546875" style="5" customWidth="1"/>
    <col min="11779" max="11779" width="21.42578125" style="5" customWidth="1"/>
    <col min="11780" max="11780" width="16.7109375" style="5" customWidth="1"/>
    <col min="11781" max="11781" width="17.7109375" style="5" customWidth="1"/>
    <col min="11782" max="11782" width="16.140625" style="5" customWidth="1"/>
    <col min="11783" max="11783" width="27.140625" style="5" customWidth="1"/>
    <col min="11784" max="11784" width="12.42578125" style="5" customWidth="1"/>
    <col min="11785" max="11785" width="11.7109375" style="5" customWidth="1"/>
    <col min="11786" max="11786" width="18.140625" style="5" customWidth="1"/>
    <col min="11787" max="11787" width="18.28515625" style="5" customWidth="1"/>
    <col min="11788" max="11788" width="16.7109375" style="5" customWidth="1"/>
    <col min="11789" max="11789" width="17.85546875" style="5" customWidth="1"/>
    <col min="11790" max="11790" width="16.85546875" style="5" customWidth="1"/>
    <col min="11791" max="11791" width="15.7109375" style="5" bestFit="1" customWidth="1"/>
    <col min="11792" max="11792" width="15.28515625" style="5" customWidth="1"/>
    <col min="11793" max="11793" width="24.7109375" style="5" customWidth="1"/>
    <col min="11794" max="11794" width="10.28515625" style="5" customWidth="1"/>
    <col min="11795" max="11795" width="9.28515625" style="5" bestFit="1" customWidth="1"/>
    <col min="11796" max="12031" width="9.140625" style="5"/>
    <col min="12032" max="12032" width="15.85546875" style="5" customWidth="1"/>
    <col min="12033" max="12033" width="15.28515625" style="5" customWidth="1"/>
    <col min="12034" max="12034" width="16.85546875" style="5" customWidth="1"/>
    <col min="12035" max="12035" width="21.42578125" style="5" customWidth="1"/>
    <col min="12036" max="12036" width="16.7109375" style="5" customWidth="1"/>
    <col min="12037" max="12037" width="17.7109375" style="5" customWidth="1"/>
    <col min="12038" max="12038" width="16.140625" style="5" customWidth="1"/>
    <col min="12039" max="12039" width="27.140625" style="5" customWidth="1"/>
    <col min="12040" max="12040" width="12.42578125" style="5" customWidth="1"/>
    <col min="12041" max="12041" width="11.7109375" style="5" customWidth="1"/>
    <col min="12042" max="12042" width="18.140625" style="5" customWidth="1"/>
    <col min="12043" max="12043" width="18.28515625" style="5" customWidth="1"/>
    <col min="12044" max="12044" width="16.7109375" style="5" customWidth="1"/>
    <col min="12045" max="12045" width="17.85546875" style="5" customWidth="1"/>
    <col min="12046" max="12046" width="16.85546875" style="5" customWidth="1"/>
    <col min="12047" max="12047" width="15.7109375" style="5" bestFit="1" customWidth="1"/>
    <col min="12048" max="12048" width="15.28515625" style="5" customWidth="1"/>
    <col min="12049" max="12049" width="24.7109375" style="5" customWidth="1"/>
    <col min="12050" max="12050" width="10.28515625" style="5" customWidth="1"/>
    <col min="12051" max="12051" width="9.28515625" style="5" bestFit="1" customWidth="1"/>
    <col min="12052" max="12287" width="9.140625" style="5"/>
    <col min="12288" max="12288" width="15.85546875" style="5" customWidth="1"/>
    <col min="12289" max="12289" width="15.28515625" style="5" customWidth="1"/>
    <col min="12290" max="12290" width="16.85546875" style="5" customWidth="1"/>
    <col min="12291" max="12291" width="21.42578125" style="5" customWidth="1"/>
    <col min="12292" max="12292" width="16.7109375" style="5" customWidth="1"/>
    <col min="12293" max="12293" width="17.7109375" style="5" customWidth="1"/>
    <col min="12294" max="12294" width="16.140625" style="5" customWidth="1"/>
    <col min="12295" max="12295" width="27.140625" style="5" customWidth="1"/>
    <col min="12296" max="12296" width="12.42578125" style="5" customWidth="1"/>
    <col min="12297" max="12297" width="11.7109375" style="5" customWidth="1"/>
    <col min="12298" max="12298" width="18.140625" style="5" customWidth="1"/>
    <col min="12299" max="12299" width="18.28515625" style="5" customWidth="1"/>
    <col min="12300" max="12300" width="16.7109375" style="5" customWidth="1"/>
    <col min="12301" max="12301" width="17.85546875" style="5" customWidth="1"/>
    <col min="12302" max="12302" width="16.85546875" style="5" customWidth="1"/>
    <col min="12303" max="12303" width="15.7109375" style="5" bestFit="1" customWidth="1"/>
    <col min="12304" max="12304" width="15.28515625" style="5" customWidth="1"/>
    <col min="12305" max="12305" width="24.7109375" style="5" customWidth="1"/>
    <col min="12306" max="12306" width="10.28515625" style="5" customWidth="1"/>
    <col min="12307" max="12307" width="9.28515625" style="5" bestFit="1" customWidth="1"/>
    <col min="12308" max="12543" width="9.140625" style="5"/>
    <col min="12544" max="12544" width="15.85546875" style="5" customWidth="1"/>
    <col min="12545" max="12545" width="15.28515625" style="5" customWidth="1"/>
    <col min="12546" max="12546" width="16.85546875" style="5" customWidth="1"/>
    <col min="12547" max="12547" width="21.42578125" style="5" customWidth="1"/>
    <col min="12548" max="12548" width="16.7109375" style="5" customWidth="1"/>
    <col min="12549" max="12549" width="17.7109375" style="5" customWidth="1"/>
    <col min="12550" max="12550" width="16.140625" style="5" customWidth="1"/>
    <col min="12551" max="12551" width="27.140625" style="5" customWidth="1"/>
    <col min="12552" max="12552" width="12.42578125" style="5" customWidth="1"/>
    <col min="12553" max="12553" width="11.7109375" style="5" customWidth="1"/>
    <col min="12554" max="12554" width="18.140625" style="5" customWidth="1"/>
    <col min="12555" max="12555" width="18.28515625" style="5" customWidth="1"/>
    <col min="12556" max="12556" width="16.7109375" style="5" customWidth="1"/>
    <col min="12557" max="12557" width="17.85546875" style="5" customWidth="1"/>
    <col min="12558" max="12558" width="16.85546875" style="5" customWidth="1"/>
    <col min="12559" max="12559" width="15.7109375" style="5" bestFit="1" customWidth="1"/>
    <col min="12560" max="12560" width="15.28515625" style="5" customWidth="1"/>
    <col min="12561" max="12561" width="24.7109375" style="5" customWidth="1"/>
    <col min="12562" max="12562" width="10.28515625" style="5" customWidth="1"/>
    <col min="12563" max="12563" width="9.28515625" style="5" bestFit="1" customWidth="1"/>
    <col min="12564" max="12799" width="9.140625" style="5"/>
    <col min="12800" max="12800" width="15.85546875" style="5" customWidth="1"/>
    <col min="12801" max="12801" width="15.28515625" style="5" customWidth="1"/>
    <col min="12802" max="12802" width="16.85546875" style="5" customWidth="1"/>
    <col min="12803" max="12803" width="21.42578125" style="5" customWidth="1"/>
    <col min="12804" max="12804" width="16.7109375" style="5" customWidth="1"/>
    <col min="12805" max="12805" width="17.7109375" style="5" customWidth="1"/>
    <col min="12806" max="12806" width="16.140625" style="5" customWidth="1"/>
    <col min="12807" max="12807" width="27.140625" style="5" customWidth="1"/>
    <col min="12808" max="12808" width="12.42578125" style="5" customWidth="1"/>
    <col min="12809" max="12809" width="11.7109375" style="5" customWidth="1"/>
    <col min="12810" max="12810" width="18.140625" style="5" customWidth="1"/>
    <col min="12811" max="12811" width="18.28515625" style="5" customWidth="1"/>
    <col min="12812" max="12812" width="16.7109375" style="5" customWidth="1"/>
    <col min="12813" max="12813" width="17.85546875" style="5" customWidth="1"/>
    <col min="12814" max="12814" width="16.85546875" style="5" customWidth="1"/>
    <col min="12815" max="12815" width="15.7109375" style="5" bestFit="1" customWidth="1"/>
    <col min="12816" max="12816" width="15.28515625" style="5" customWidth="1"/>
    <col min="12817" max="12817" width="24.7109375" style="5" customWidth="1"/>
    <col min="12818" max="12818" width="10.28515625" style="5" customWidth="1"/>
    <col min="12819" max="12819" width="9.28515625" style="5" bestFit="1" customWidth="1"/>
    <col min="12820" max="13055" width="9.140625" style="5"/>
    <col min="13056" max="13056" width="15.85546875" style="5" customWidth="1"/>
    <col min="13057" max="13057" width="15.28515625" style="5" customWidth="1"/>
    <col min="13058" max="13058" width="16.85546875" style="5" customWidth="1"/>
    <col min="13059" max="13059" width="21.42578125" style="5" customWidth="1"/>
    <col min="13060" max="13060" width="16.7109375" style="5" customWidth="1"/>
    <col min="13061" max="13061" width="17.7109375" style="5" customWidth="1"/>
    <col min="13062" max="13062" width="16.140625" style="5" customWidth="1"/>
    <col min="13063" max="13063" width="27.140625" style="5" customWidth="1"/>
    <col min="13064" max="13064" width="12.42578125" style="5" customWidth="1"/>
    <col min="13065" max="13065" width="11.7109375" style="5" customWidth="1"/>
    <col min="13066" max="13066" width="18.140625" style="5" customWidth="1"/>
    <col min="13067" max="13067" width="18.28515625" style="5" customWidth="1"/>
    <col min="13068" max="13068" width="16.7109375" style="5" customWidth="1"/>
    <col min="13069" max="13069" width="17.85546875" style="5" customWidth="1"/>
    <col min="13070" max="13070" width="16.85546875" style="5" customWidth="1"/>
    <col min="13071" max="13071" width="15.7109375" style="5" bestFit="1" customWidth="1"/>
    <col min="13072" max="13072" width="15.28515625" style="5" customWidth="1"/>
    <col min="13073" max="13073" width="24.7109375" style="5" customWidth="1"/>
    <col min="13074" max="13074" width="10.28515625" style="5" customWidth="1"/>
    <col min="13075" max="13075" width="9.28515625" style="5" bestFit="1" customWidth="1"/>
    <col min="13076" max="13311" width="9.140625" style="5"/>
    <col min="13312" max="13312" width="15.85546875" style="5" customWidth="1"/>
    <col min="13313" max="13313" width="15.28515625" style="5" customWidth="1"/>
    <col min="13314" max="13314" width="16.85546875" style="5" customWidth="1"/>
    <col min="13315" max="13315" width="21.42578125" style="5" customWidth="1"/>
    <col min="13316" max="13316" width="16.7109375" style="5" customWidth="1"/>
    <col min="13317" max="13317" width="17.7109375" style="5" customWidth="1"/>
    <col min="13318" max="13318" width="16.140625" style="5" customWidth="1"/>
    <col min="13319" max="13319" width="27.140625" style="5" customWidth="1"/>
    <col min="13320" max="13320" width="12.42578125" style="5" customWidth="1"/>
    <col min="13321" max="13321" width="11.7109375" style="5" customWidth="1"/>
    <col min="13322" max="13322" width="18.140625" style="5" customWidth="1"/>
    <col min="13323" max="13323" width="18.28515625" style="5" customWidth="1"/>
    <col min="13324" max="13324" width="16.7109375" style="5" customWidth="1"/>
    <col min="13325" max="13325" width="17.85546875" style="5" customWidth="1"/>
    <col min="13326" max="13326" width="16.85546875" style="5" customWidth="1"/>
    <col min="13327" max="13327" width="15.7109375" style="5" bestFit="1" customWidth="1"/>
    <col min="13328" max="13328" width="15.28515625" style="5" customWidth="1"/>
    <col min="13329" max="13329" width="24.7109375" style="5" customWidth="1"/>
    <col min="13330" max="13330" width="10.28515625" style="5" customWidth="1"/>
    <col min="13331" max="13331" width="9.28515625" style="5" bestFit="1" customWidth="1"/>
    <col min="13332" max="13567" width="9.140625" style="5"/>
    <col min="13568" max="13568" width="15.85546875" style="5" customWidth="1"/>
    <col min="13569" max="13569" width="15.28515625" style="5" customWidth="1"/>
    <col min="13570" max="13570" width="16.85546875" style="5" customWidth="1"/>
    <col min="13571" max="13571" width="21.42578125" style="5" customWidth="1"/>
    <col min="13572" max="13572" width="16.7109375" style="5" customWidth="1"/>
    <col min="13573" max="13573" width="17.7109375" style="5" customWidth="1"/>
    <col min="13574" max="13574" width="16.140625" style="5" customWidth="1"/>
    <col min="13575" max="13575" width="27.140625" style="5" customWidth="1"/>
    <col min="13576" max="13576" width="12.42578125" style="5" customWidth="1"/>
    <col min="13577" max="13577" width="11.7109375" style="5" customWidth="1"/>
    <col min="13578" max="13578" width="18.140625" style="5" customWidth="1"/>
    <col min="13579" max="13579" width="18.28515625" style="5" customWidth="1"/>
    <col min="13580" max="13580" width="16.7109375" style="5" customWidth="1"/>
    <col min="13581" max="13581" width="17.85546875" style="5" customWidth="1"/>
    <col min="13582" max="13582" width="16.85546875" style="5" customWidth="1"/>
    <col min="13583" max="13583" width="15.7109375" style="5" bestFit="1" customWidth="1"/>
    <col min="13584" max="13584" width="15.28515625" style="5" customWidth="1"/>
    <col min="13585" max="13585" width="24.7109375" style="5" customWidth="1"/>
    <col min="13586" max="13586" width="10.28515625" style="5" customWidth="1"/>
    <col min="13587" max="13587" width="9.28515625" style="5" bestFit="1" customWidth="1"/>
    <col min="13588" max="13823" width="9.140625" style="5"/>
    <col min="13824" max="13824" width="15.85546875" style="5" customWidth="1"/>
    <col min="13825" max="13825" width="15.28515625" style="5" customWidth="1"/>
    <col min="13826" max="13826" width="16.85546875" style="5" customWidth="1"/>
    <col min="13827" max="13827" width="21.42578125" style="5" customWidth="1"/>
    <col min="13828" max="13828" width="16.7109375" style="5" customWidth="1"/>
    <col min="13829" max="13829" width="17.7109375" style="5" customWidth="1"/>
    <col min="13830" max="13830" width="16.140625" style="5" customWidth="1"/>
    <col min="13831" max="13831" width="27.140625" style="5" customWidth="1"/>
    <col min="13832" max="13832" width="12.42578125" style="5" customWidth="1"/>
    <col min="13833" max="13833" width="11.7109375" style="5" customWidth="1"/>
    <col min="13834" max="13834" width="18.140625" style="5" customWidth="1"/>
    <col min="13835" max="13835" width="18.28515625" style="5" customWidth="1"/>
    <col min="13836" max="13836" width="16.7109375" style="5" customWidth="1"/>
    <col min="13837" max="13837" width="17.85546875" style="5" customWidth="1"/>
    <col min="13838" max="13838" width="16.85546875" style="5" customWidth="1"/>
    <col min="13839" max="13839" width="15.7109375" style="5" bestFit="1" customWidth="1"/>
    <col min="13840" max="13840" width="15.28515625" style="5" customWidth="1"/>
    <col min="13841" max="13841" width="24.7109375" style="5" customWidth="1"/>
    <col min="13842" max="13842" width="10.28515625" style="5" customWidth="1"/>
    <col min="13843" max="13843" width="9.28515625" style="5" bestFit="1" customWidth="1"/>
    <col min="13844" max="14079" width="9.140625" style="5"/>
    <col min="14080" max="14080" width="15.85546875" style="5" customWidth="1"/>
    <col min="14081" max="14081" width="15.28515625" style="5" customWidth="1"/>
    <col min="14082" max="14082" width="16.85546875" style="5" customWidth="1"/>
    <col min="14083" max="14083" width="21.42578125" style="5" customWidth="1"/>
    <col min="14084" max="14084" width="16.7109375" style="5" customWidth="1"/>
    <col min="14085" max="14085" width="17.7109375" style="5" customWidth="1"/>
    <col min="14086" max="14086" width="16.140625" style="5" customWidth="1"/>
    <col min="14087" max="14087" width="27.140625" style="5" customWidth="1"/>
    <col min="14088" max="14088" width="12.42578125" style="5" customWidth="1"/>
    <col min="14089" max="14089" width="11.7109375" style="5" customWidth="1"/>
    <col min="14090" max="14090" width="18.140625" style="5" customWidth="1"/>
    <col min="14091" max="14091" width="18.28515625" style="5" customWidth="1"/>
    <col min="14092" max="14092" width="16.7109375" style="5" customWidth="1"/>
    <col min="14093" max="14093" width="17.85546875" style="5" customWidth="1"/>
    <col min="14094" max="14094" width="16.85546875" style="5" customWidth="1"/>
    <col min="14095" max="14095" width="15.7109375" style="5" bestFit="1" customWidth="1"/>
    <col min="14096" max="14096" width="15.28515625" style="5" customWidth="1"/>
    <col min="14097" max="14097" width="24.7109375" style="5" customWidth="1"/>
    <col min="14098" max="14098" width="10.28515625" style="5" customWidth="1"/>
    <col min="14099" max="14099" width="9.28515625" style="5" bestFit="1" customWidth="1"/>
    <col min="14100" max="14335" width="9.140625" style="5"/>
    <col min="14336" max="14336" width="15.85546875" style="5" customWidth="1"/>
    <col min="14337" max="14337" width="15.28515625" style="5" customWidth="1"/>
    <col min="14338" max="14338" width="16.85546875" style="5" customWidth="1"/>
    <col min="14339" max="14339" width="21.42578125" style="5" customWidth="1"/>
    <col min="14340" max="14340" width="16.7109375" style="5" customWidth="1"/>
    <col min="14341" max="14341" width="17.7109375" style="5" customWidth="1"/>
    <col min="14342" max="14342" width="16.140625" style="5" customWidth="1"/>
    <col min="14343" max="14343" width="27.140625" style="5" customWidth="1"/>
    <col min="14344" max="14344" width="12.42578125" style="5" customWidth="1"/>
    <col min="14345" max="14345" width="11.7109375" style="5" customWidth="1"/>
    <col min="14346" max="14346" width="18.140625" style="5" customWidth="1"/>
    <col min="14347" max="14347" width="18.28515625" style="5" customWidth="1"/>
    <col min="14348" max="14348" width="16.7109375" style="5" customWidth="1"/>
    <col min="14349" max="14349" width="17.85546875" style="5" customWidth="1"/>
    <col min="14350" max="14350" width="16.85546875" style="5" customWidth="1"/>
    <col min="14351" max="14351" width="15.7109375" style="5" bestFit="1" customWidth="1"/>
    <col min="14352" max="14352" width="15.28515625" style="5" customWidth="1"/>
    <col min="14353" max="14353" width="24.7109375" style="5" customWidth="1"/>
    <col min="14354" max="14354" width="10.28515625" style="5" customWidth="1"/>
    <col min="14355" max="14355" width="9.28515625" style="5" bestFit="1" customWidth="1"/>
    <col min="14356" max="14591" width="9.140625" style="5"/>
    <col min="14592" max="14592" width="15.85546875" style="5" customWidth="1"/>
    <col min="14593" max="14593" width="15.28515625" style="5" customWidth="1"/>
    <col min="14594" max="14594" width="16.85546875" style="5" customWidth="1"/>
    <col min="14595" max="14595" width="21.42578125" style="5" customWidth="1"/>
    <col min="14596" max="14596" width="16.7109375" style="5" customWidth="1"/>
    <col min="14597" max="14597" width="17.7109375" style="5" customWidth="1"/>
    <col min="14598" max="14598" width="16.140625" style="5" customWidth="1"/>
    <col min="14599" max="14599" width="27.140625" style="5" customWidth="1"/>
    <col min="14600" max="14600" width="12.42578125" style="5" customWidth="1"/>
    <col min="14601" max="14601" width="11.7109375" style="5" customWidth="1"/>
    <col min="14602" max="14602" width="18.140625" style="5" customWidth="1"/>
    <col min="14603" max="14603" width="18.28515625" style="5" customWidth="1"/>
    <col min="14604" max="14604" width="16.7109375" style="5" customWidth="1"/>
    <col min="14605" max="14605" width="17.85546875" style="5" customWidth="1"/>
    <col min="14606" max="14606" width="16.85546875" style="5" customWidth="1"/>
    <col min="14607" max="14607" width="15.7109375" style="5" bestFit="1" customWidth="1"/>
    <col min="14608" max="14608" width="15.28515625" style="5" customWidth="1"/>
    <col min="14609" max="14609" width="24.7109375" style="5" customWidth="1"/>
    <col min="14610" max="14610" width="10.28515625" style="5" customWidth="1"/>
    <col min="14611" max="14611" width="9.28515625" style="5" bestFit="1" customWidth="1"/>
    <col min="14612" max="14847" width="9.140625" style="5"/>
    <col min="14848" max="14848" width="15.85546875" style="5" customWidth="1"/>
    <col min="14849" max="14849" width="15.28515625" style="5" customWidth="1"/>
    <col min="14850" max="14850" width="16.85546875" style="5" customWidth="1"/>
    <col min="14851" max="14851" width="21.42578125" style="5" customWidth="1"/>
    <col min="14852" max="14852" width="16.7109375" style="5" customWidth="1"/>
    <col min="14853" max="14853" width="17.7109375" style="5" customWidth="1"/>
    <col min="14854" max="14854" width="16.140625" style="5" customWidth="1"/>
    <col min="14855" max="14855" width="27.140625" style="5" customWidth="1"/>
    <col min="14856" max="14856" width="12.42578125" style="5" customWidth="1"/>
    <col min="14857" max="14857" width="11.7109375" style="5" customWidth="1"/>
    <col min="14858" max="14858" width="18.140625" style="5" customWidth="1"/>
    <col min="14859" max="14859" width="18.28515625" style="5" customWidth="1"/>
    <col min="14860" max="14860" width="16.7109375" style="5" customWidth="1"/>
    <col min="14861" max="14861" width="17.85546875" style="5" customWidth="1"/>
    <col min="14862" max="14862" width="16.85546875" style="5" customWidth="1"/>
    <col min="14863" max="14863" width="15.7109375" style="5" bestFit="1" customWidth="1"/>
    <col min="14864" max="14864" width="15.28515625" style="5" customWidth="1"/>
    <col min="14865" max="14865" width="24.7109375" style="5" customWidth="1"/>
    <col min="14866" max="14866" width="10.28515625" style="5" customWidth="1"/>
    <col min="14867" max="14867" width="9.28515625" style="5" bestFit="1" customWidth="1"/>
    <col min="14868" max="15103" width="9.140625" style="5"/>
    <col min="15104" max="15104" width="15.85546875" style="5" customWidth="1"/>
    <col min="15105" max="15105" width="15.28515625" style="5" customWidth="1"/>
    <col min="15106" max="15106" width="16.85546875" style="5" customWidth="1"/>
    <col min="15107" max="15107" width="21.42578125" style="5" customWidth="1"/>
    <col min="15108" max="15108" width="16.7109375" style="5" customWidth="1"/>
    <col min="15109" max="15109" width="17.7109375" style="5" customWidth="1"/>
    <col min="15110" max="15110" width="16.140625" style="5" customWidth="1"/>
    <col min="15111" max="15111" width="27.140625" style="5" customWidth="1"/>
    <col min="15112" max="15112" width="12.42578125" style="5" customWidth="1"/>
    <col min="15113" max="15113" width="11.7109375" style="5" customWidth="1"/>
    <col min="15114" max="15114" width="18.140625" style="5" customWidth="1"/>
    <col min="15115" max="15115" width="18.28515625" style="5" customWidth="1"/>
    <col min="15116" max="15116" width="16.7109375" style="5" customWidth="1"/>
    <col min="15117" max="15117" width="17.85546875" style="5" customWidth="1"/>
    <col min="15118" max="15118" width="16.85546875" style="5" customWidth="1"/>
    <col min="15119" max="15119" width="15.7109375" style="5" bestFit="1" customWidth="1"/>
    <col min="15120" max="15120" width="15.28515625" style="5" customWidth="1"/>
    <col min="15121" max="15121" width="24.7109375" style="5" customWidth="1"/>
    <col min="15122" max="15122" width="10.28515625" style="5" customWidth="1"/>
    <col min="15123" max="15123" width="9.28515625" style="5" bestFit="1" customWidth="1"/>
    <col min="15124" max="15359" width="9.140625" style="5"/>
    <col min="15360" max="15360" width="15.85546875" style="5" customWidth="1"/>
    <col min="15361" max="15361" width="15.28515625" style="5" customWidth="1"/>
    <col min="15362" max="15362" width="16.85546875" style="5" customWidth="1"/>
    <col min="15363" max="15363" width="21.42578125" style="5" customWidth="1"/>
    <col min="15364" max="15364" width="16.7109375" style="5" customWidth="1"/>
    <col min="15365" max="15365" width="17.7109375" style="5" customWidth="1"/>
    <col min="15366" max="15366" width="16.140625" style="5" customWidth="1"/>
    <col min="15367" max="15367" width="27.140625" style="5" customWidth="1"/>
    <col min="15368" max="15368" width="12.42578125" style="5" customWidth="1"/>
    <col min="15369" max="15369" width="11.7109375" style="5" customWidth="1"/>
    <col min="15370" max="15370" width="18.140625" style="5" customWidth="1"/>
    <col min="15371" max="15371" width="18.28515625" style="5" customWidth="1"/>
    <col min="15372" max="15372" width="16.7109375" style="5" customWidth="1"/>
    <col min="15373" max="15373" width="17.85546875" style="5" customWidth="1"/>
    <col min="15374" max="15374" width="16.85546875" style="5" customWidth="1"/>
    <col min="15375" max="15375" width="15.7109375" style="5" bestFit="1" customWidth="1"/>
    <col min="15376" max="15376" width="15.28515625" style="5" customWidth="1"/>
    <col min="15377" max="15377" width="24.7109375" style="5" customWidth="1"/>
    <col min="15378" max="15378" width="10.28515625" style="5" customWidth="1"/>
    <col min="15379" max="15379" width="9.28515625" style="5" bestFit="1" customWidth="1"/>
    <col min="15380" max="15615" width="9.140625" style="5"/>
    <col min="15616" max="15616" width="15.85546875" style="5" customWidth="1"/>
    <col min="15617" max="15617" width="15.28515625" style="5" customWidth="1"/>
    <col min="15618" max="15618" width="16.85546875" style="5" customWidth="1"/>
    <col min="15619" max="15619" width="21.42578125" style="5" customWidth="1"/>
    <col min="15620" max="15620" width="16.7109375" style="5" customWidth="1"/>
    <col min="15621" max="15621" width="17.7109375" style="5" customWidth="1"/>
    <col min="15622" max="15622" width="16.140625" style="5" customWidth="1"/>
    <col min="15623" max="15623" width="27.140625" style="5" customWidth="1"/>
    <col min="15624" max="15624" width="12.42578125" style="5" customWidth="1"/>
    <col min="15625" max="15625" width="11.7109375" style="5" customWidth="1"/>
    <col min="15626" max="15626" width="18.140625" style="5" customWidth="1"/>
    <col min="15627" max="15627" width="18.28515625" style="5" customWidth="1"/>
    <col min="15628" max="15628" width="16.7109375" style="5" customWidth="1"/>
    <col min="15629" max="15629" width="17.85546875" style="5" customWidth="1"/>
    <col min="15630" max="15630" width="16.85546875" style="5" customWidth="1"/>
    <col min="15631" max="15631" width="15.7109375" style="5" bestFit="1" customWidth="1"/>
    <col min="15632" max="15632" width="15.28515625" style="5" customWidth="1"/>
    <col min="15633" max="15633" width="24.7109375" style="5" customWidth="1"/>
    <col min="15634" max="15634" width="10.28515625" style="5" customWidth="1"/>
    <col min="15635" max="15635" width="9.28515625" style="5" bestFit="1" customWidth="1"/>
    <col min="15636" max="15871" width="9.140625" style="5"/>
    <col min="15872" max="15872" width="15.85546875" style="5" customWidth="1"/>
    <col min="15873" max="15873" width="15.28515625" style="5" customWidth="1"/>
    <col min="15874" max="15874" width="16.85546875" style="5" customWidth="1"/>
    <col min="15875" max="15875" width="21.42578125" style="5" customWidth="1"/>
    <col min="15876" max="15876" width="16.7109375" style="5" customWidth="1"/>
    <col min="15877" max="15877" width="17.7109375" style="5" customWidth="1"/>
    <col min="15878" max="15878" width="16.140625" style="5" customWidth="1"/>
    <col min="15879" max="15879" width="27.140625" style="5" customWidth="1"/>
    <col min="15880" max="15880" width="12.42578125" style="5" customWidth="1"/>
    <col min="15881" max="15881" width="11.7109375" style="5" customWidth="1"/>
    <col min="15882" max="15882" width="18.140625" style="5" customWidth="1"/>
    <col min="15883" max="15883" width="18.28515625" style="5" customWidth="1"/>
    <col min="15884" max="15884" width="16.7109375" style="5" customWidth="1"/>
    <col min="15885" max="15885" width="17.85546875" style="5" customWidth="1"/>
    <col min="15886" max="15886" width="16.85546875" style="5" customWidth="1"/>
    <col min="15887" max="15887" width="15.7109375" style="5" bestFit="1" customWidth="1"/>
    <col min="15888" max="15888" width="15.28515625" style="5" customWidth="1"/>
    <col min="15889" max="15889" width="24.7109375" style="5" customWidth="1"/>
    <col min="15890" max="15890" width="10.28515625" style="5" customWidth="1"/>
    <col min="15891" max="15891" width="9.28515625" style="5" bestFit="1" customWidth="1"/>
    <col min="15892" max="16127" width="9.140625" style="5"/>
    <col min="16128" max="16128" width="15.85546875" style="5" customWidth="1"/>
    <col min="16129" max="16129" width="15.28515625" style="5" customWidth="1"/>
    <col min="16130" max="16130" width="16.85546875" style="5" customWidth="1"/>
    <col min="16131" max="16131" width="21.42578125" style="5" customWidth="1"/>
    <col min="16132" max="16132" width="16.7109375" style="5" customWidth="1"/>
    <col min="16133" max="16133" width="17.7109375" style="5" customWidth="1"/>
    <col min="16134" max="16134" width="16.140625" style="5" customWidth="1"/>
    <col min="16135" max="16135" width="27.140625" style="5" customWidth="1"/>
    <col min="16136" max="16136" width="12.42578125" style="5" customWidth="1"/>
    <col min="16137" max="16137" width="11.7109375" style="5" customWidth="1"/>
    <col min="16138" max="16138" width="18.140625" style="5" customWidth="1"/>
    <col min="16139" max="16139" width="18.28515625" style="5" customWidth="1"/>
    <col min="16140" max="16140" width="16.7109375" style="5" customWidth="1"/>
    <col min="16141" max="16141" width="17.85546875" style="5" customWidth="1"/>
    <col min="16142" max="16142" width="16.85546875" style="5" customWidth="1"/>
    <col min="16143" max="16143" width="15.7109375" style="5" bestFit="1" customWidth="1"/>
    <col min="16144" max="16144" width="15.28515625" style="5" customWidth="1"/>
    <col min="16145" max="16145" width="24.7109375" style="5" customWidth="1"/>
    <col min="16146" max="16146" width="10.28515625" style="5" customWidth="1"/>
    <col min="16147" max="16147" width="9.28515625" style="5" bestFit="1" customWidth="1"/>
    <col min="16148" max="16384" width="9.140625" style="5"/>
  </cols>
  <sheetData>
    <row r="1" spans="1:26" ht="24.75" customHeight="1" thickTop="1" thickBot="1" x14ac:dyDescent="0.25">
      <c r="A1" s="523" t="s">
        <v>820</v>
      </c>
      <c r="B1" s="523"/>
      <c r="C1" s="523"/>
      <c r="D1" s="523"/>
      <c r="E1" s="523"/>
      <c r="F1" s="523"/>
      <c r="G1" s="523"/>
      <c r="H1" s="523"/>
      <c r="I1" s="523"/>
      <c r="J1" s="523"/>
      <c r="K1" s="523"/>
      <c r="L1" s="523"/>
      <c r="M1" s="523"/>
      <c r="N1" s="523"/>
      <c r="O1" s="523"/>
      <c r="P1" s="523"/>
      <c r="Q1" s="523"/>
      <c r="R1" s="523"/>
      <c r="S1" s="523"/>
      <c r="T1" s="523"/>
      <c r="U1" s="452"/>
    </row>
    <row r="2" spans="1:26" ht="81" customHeight="1" thickTop="1" thickBot="1" x14ac:dyDescent="0.25">
      <c r="A2" s="2" t="s">
        <v>0</v>
      </c>
      <c r="B2" s="2" t="s">
        <v>1</v>
      </c>
      <c r="C2" s="2" t="s">
        <v>2</v>
      </c>
      <c r="D2" s="3" t="s">
        <v>169</v>
      </c>
      <c r="E2" s="2" t="s">
        <v>4</v>
      </c>
      <c r="F2" s="2" t="s">
        <v>5</v>
      </c>
      <c r="G2" s="2" t="s">
        <v>6</v>
      </c>
      <c r="H2" s="2" t="s">
        <v>170</v>
      </c>
      <c r="I2" s="2" t="s">
        <v>7</v>
      </c>
      <c r="J2" s="2" t="s">
        <v>8</v>
      </c>
      <c r="K2" s="2" t="s">
        <v>907</v>
      </c>
      <c r="L2" s="2" t="s">
        <v>9</v>
      </c>
      <c r="M2" s="2" t="s">
        <v>10</v>
      </c>
      <c r="N2" s="2" t="s">
        <v>11</v>
      </c>
      <c r="O2" s="477" t="s">
        <v>903</v>
      </c>
      <c r="P2" s="477" t="s">
        <v>904</v>
      </c>
      <c r="Q2" s="477" t="s">
        <v>905</v>
      </c>
      <c r="R2" s="477" t="s">
        <v>906</v>
      </c>
      <c r="S2" s="2" t="s">
        <v>13</v>
      </c>
      <c r="T2" s="321" t="s">
        <v>14</v>
      </c>
      <c r="U2" s="453" t="s">
        <v>295</v>
      </c>
      <c r="V2" s="4"/>
      <c r="W2" s="4"/>
      <c r="X2" s="4"/>
      <c r="Y2" s="4"/>
      <c r="Z2" s="4"/>
    </row>
    <row r="3" spans="1:26" ht="48" customHeight="1" thickTop="1" thickBot="1" x14ac:dyDescent="0.25">
      <c r="A3" s="524" t="s">
        <v>172</v>
      </c>
      <c r="B3" s="524"/>
      <c r="C3" s="524"/>
      <c r="D3" s="524"/>
      <c r="E3" s="524"/>
      <c r="F3" s="524"/>
      <c r="G3" s="524"/>
      <c r="H3" s="524"/>
      <c r="I3" s="524"/>
      <c r="J3" s="524"/>
      <c r="K3" s="524"/>
      <c r="L3" s="524"/>
      <c r="M3" s="524"/>
      <c r="N3" s="524"/>
      <c r="O3" s="524"/>
      <c r="P3" s="524"/>
      <c r="Q3" s="524"/>
      <c r="R3" s="524"/>
      <c r="S3" s="524"/>
      <c r="T3" s="524"/>
      <c r="U3" s="454"/>
      <c r="V3" s="4"/>
      <c r="W3" s="4"/>
      <c r="X3" s="4"/>
      <c r="Y3" s="4"/>
      <c r="Z3" s="4"/>
    </row>
    <row r="4" spans="1:26" s="8" customFormat="1" ht="179.25" customHeight="1" thickTop="1" thickBot="1" x14ac:dyDescent="0.3">
      <c r="A4" s="2" t="s">
        <v>15</v>
      </c>
      <c r="B4" s="1" t="s">
        <v>16</v>
      </c>
      <c r="C4" s="1" t="s">
        <v>173</v>
      </c>
      <c r="D4" s="1" t="s">
        <v>174</v>
      </c>
      <c r="E4" s="1" t="s">
        <v>175</v>
      </c>
      <c r="F4" s="1" t="s">
        <v>18</v>
      </c>
      <c r="G4" s="1" t="s">
        <v>19</v>
      </c>
      <c r="H4" s="1" t="s">
        <v>33</v>
      </c>
      <c r="I4" s="1" t="s">
        <v>20</v>
      </c>
      <c r="J4" s="6" t="s">
        <v>21</v>
      </c>
      <c r="K4" s="6" t="s">
        <v>21</v>
      </c>
      <c r="L4" s="194">
        <v>42376</v>
      </c>
      <c r="M4" s="6" t="s">
        <v>23</v>
      </c>
      <c r="N4" s="1" t="s">
        <v>24</v>
      </c>
      <c r="O4" s="269" t="s">
        <v>911</v>
      </c>
      <c r="P4" s="269" t="s">
        <v>1084</v>
      </c>
      <c r="Q4" s="269" t="s">
        <v>1085</v>
      </c>
      <c r="R4" s="269" t="s">
        <v>1086</v>
      </c>
      <c r="S4" s="269" t="s">
        <v>25</v>
      </c>
      <c r="T4" s="321" t="s">
        <v>26</v>
      </c>
      <c r="U4" s="455">
        <v>1</v>
      </c>
      <c r="V4" s="7"/>
      <c r="W4" s="7"/>
      <c r="X4" s="7"/>
      <c r="Y4" s="7"/>
      <c r="Z4" s="7"/>
    </row>
    <row r="5" spans="1:26" s="8" customFormat="1" ht="153.75" customHeight="1" thickTop="1" thickBot="1" x14ac:dyDescent="0.3">
      <c r="A5" s="2" t="s">
        <v>27</v>
      </c>
      <c r="B5" s="1" t="s">
        <v>16</v>
      </c>
      <c r="C5" s="1" t="s">
        <v>790</v>
      </c>
      <c r="D5" s="1" t="s">
        <v>791</v>
      </c>
      <c r="E5" s="1" t="s">
        <v>792</v>
      </c>
      <c r="F5" s="1" t="s">
        <v>31</v>
      </c>
      <c r="G5" s="1" t="s">
        <v>19</v>
      </c>
      <c r="H5" s="1" t="s">
        <v>33</v>
      </c>
      <c r="I5" s="1" t="s">
        <v>20</v>
      </c>
      <c r="J5" s="6" t="s">
        <v>21</v>
      </c>
      <c r="K5" s="6" t="s">
        <v>21</v>
      </c>
      <c r="L5" s="194">
        <v>42373</v>
      </c>
      <c r="M5" s="6" t="s">
        <v>23</v>
      </c>
      <c r="N5" s="6" t="s">
        <v>33</v>
      </c>
      <c r="O5" s="1" t="s">
        <v>33</v>
      </c>
      <c r="P5" s="1" t="s">
        <v>33</v>
      </c>
      <c r="Q5" s="1" t="s">
        <v>33</v>
      </c>
      <c r="R5" s="1" t="s">
        <v>33</v>
      </c>
      <c r="S5" s="6" t="s">
        <v>34</v>
      </c>
      <c r="T5" s="321" t="s">
        <v>26</v>
      </c>
      <c r="U5" s="455">
        <v>2</v>
      </c>
      <c r="V5" s="7"/>
      <c r="W5" s="7"/>
      <c r="X5" s="7"/>
      <c r="Y5" s="7"/>
      <c r="Z5" s="7"/>
    </row>
    <row r="6" spans="1:26" s="8" customFormat="1" ht="114" customHeight="1" thickTop="1" thickBot="1" x14ac:dyDescent="0.3">
      <c r="A6" s="445" t="s">
        <v>49</v>
      </c>
      <c r="B6" s="9" t="s">
        <v>50</v>
      </c>
      <c r="C6" s="1" t="s">
        <v>176</v>
      </c>
      <c r="D6" s="1">
        <v>165</v>
      </c>
      <c r="E6" s="1">
        <v>135</v>
      </c>
      <c r="F6" s="1" t="s">
        <v>177</v>
      </c>
      <c r="G6" s="1" t="s">
        <v>19</v>
      </c>
      <c r="H6" s="1" t="s">
        <v>33</v>
      </c>
      <c r="I6" s="1" t="s">
        <v>20</v>
      </c>
      <c r="J6" s="6" t="s">
        <v>21</v>
      </c>
      <c r="K6" s="6" t="s">
        <v>21</v>
      </c>
      <c r="L6" s="194">
        <v>42373</v>
      </c>
      <c r="M6" s="6" t="s">
        <v>23</v>
      </c>
      <c r="N6" s="10">
        <v>70</v>
      </c>
      <c r="O6" s="10" t="s">
        <v>911</v>
      </c>
      <c r="P6" s="1" t="s">
        <v>929</v>
      </c>
      <c r="Q6" s="359" t="s">
        <v>930</v>
      </c>
      <c r="R6" s="359" t="s">
        <v>1048</v>
      </c>
      <c r="S6" s="6" t="s">
        <v>178</v>
      </c>
      <c r="T6" s="322" t="s">
        <v>51</v>
      </c>
      <c r="U6" s="455">
        <v>3</v>
      </c>
      <c r="V6" s="7"/>
      <c r="W6" s="7"/>
      <c r="X6" s="7"/>
      <c r="Y6" s="7"/>
      <c r="Z6" s="7"/>
    </row>
    <row r="7" spans="1:26" s="8" customFormat="1" ht="75" customHeight="1" thickTop="1" thickBot="1" x14ac:dyDescent="0.3">
      <c r="A7" s="445" t="s">
        <v>49</v>
      </c>
      <c r="B7" s="9" t="s">
        <v>50</v>
      </c>
      <c r="C7" s="1" t="s">
        <v>179</v>
      </c>
      <c r="D7" s="1">
        <v>16</v>
      </c>
      <c r="E7" s="1">
        <v>16</v>
      </c>
      <c r="F7" s="1" t="s">
        <v>177</v>
      </c>
      <c r="G7" s="1" t="s">
        <v>19</v>
      </c>
      <c r="H7" s="1" t="s">
        <v>33</v>
      </c>
      <c r="I7" s="1" t="s">
        <v>20</v>
      </c>
      <c r="J7" s="6" t="s">
        <v>21</v>
      </c>
      <c r="K7" s="6" t="s">
        <v>21</v>
      </c>
      <c r="L7" s="194">
        <v>42373</v>
      </c>
      <c r="M7" s="6" t="s">
        <v>23</v>
      </c>
      <c r="N7" s="1" t="s">
        <v>33</v>
      </c>
      <c r="O7" s="1" t="s">
        <v>33</v>
      </c>
      <c r="P7" s="1" t="s">
        <v>33</v>
      </c>
      <c r="Q7" s="1" t="s">
        <v>33</v>
      </c>
      <c r="R7" s="1" t="s">
        <v>33</v>
      </c>
      <c r="S7" s="6" t="s">
        <v>178</v>
      </c>
      <c r="T7" s="322" t="s">
        <v>51</v>
      </c>
      <c r="U7" s="455">
        <v>4</v>
      </c>
      <c r="V7" s="7"/>
      <c r="W7" s="7"/>
      <c r="X7" s="7"/>
      <c r="Y7" s="7"/>
      <c r="Z7" s="7"/>
    </row>
    <row r="8" spans="1:26" s="8" customFormat="1" ht="84.75" customHeight="1" thickTop="1" thickBot="1" x14ac:dyDescent="0.3">
      <c r="A8" s="445" t="s">
        <v>49</v>
      </c>
      <c r="B8" s="9" t="s">
        <v>50</v>
      </c>
      <c r="C8" s="9" t="s">
        <v>180</v>
      </c>
      <c r="D8" s="9" t="s">
        <v>181</v>
      </c>
      <c r="E8" s="9" t="s">
        <v>182</v>
      </c>
      <c r="F8" s="9" t="s">
        <v>52</v>
      </c>
      <c r="G8" s="9" t="s">
        <v>19</v>
      </c>
      <c r="H8" s="1" t="s">
        <v>33</v>
      </c>
      <c r="I8" s="9" t="s">
        <v>20</v>
      </c>
      <c r="J8" s="11" t="s">
        <v>53</v>
      </c>
      <c r="K8" s="6" t="s">
        <v>21</v>
      </c>
      <c r="L8" s="194">
        <v>42376</v>
      </c>
      <c r="M8" s="6" t="s">
        <v>23</v>
      </c>
      <c r="N8" s="1" t="s">
        <v>33</v>
      </c>
      <c r="O8" s="1" t="s">
        <v>33</v>
      </c>
      <c r="P8" s="1" t="s">
        <v>33</v>
      </c>
      <c r="Q8" s="1" t="s">
        <v>33</v>
      </c>
      <c r="R8" s="1" t="s">
        <v>33</v>
      </c>
      <c r="S8" s="9" t="s">
        <v>183</v>
      </c>
      <c r="T8" s="322" t="s">
        <v>51</v>
      </c>
      <c r="U8" s="455">
        <v>5</v>
      </c>
      <c r="V8" s="7"/>
      <c r="W8" s="7"/>
      <c r="X8" s="7"/>
      <c r="Y8" s="7"/>
      <c r="Z8" s="7"/>
    </row>
    <row r="9" spans="1:26" s="8" customFormat="1" ht="97.5" customHeight="1" thickTop="1" thickBot="1" x14ac:dyDescent="0.3">
      <c r="A9" s="445" t="s">
        <v>49</v>
      </c>
      <c r="B9" s="9" t="s">
        <v>50</v>
      </c>
      <c r="C9" s="9" t="s">
        <v>844</v>
      </c>
      <c r="D9" s="9" t="s">
        <v>845</v>
      </c>
      <c r="E9" s="9" t="s">
        <v>846</v>
      </c>
      <c r="F9" s="9" t="s">
        <v>847</v>
      </c>
      <c r="G9" s="9" t="s">
        <v>19</v>
      </c>
      <c r="H9" s="1" t="s">
        <v>33</v>
      </c>
      <c r="I9" s="9" t="s">
        <v>20</v>
      </c>
      <c r="J9" s="11" t="s">
        <v>53</v>
      </c>
      <c r="K9" s="6" t="s">
        <v>21</v>
      </c>
      <c r="L9" s="194">
        <v>42376</v>
      </c>
      <c r="M9" s="6" t="s">
        <v>23</v>
      </c>
      <c r="N9" s="1" t="s">
        <v>848</v>
      </c>
      <c r="O9" s="1" t="s">
        <v>910</v>
      </c>
      <c r="P9" s="1" t="s">
        <v>931</v>
      </c>
      <c r="Q9" s="1" t="s">
        <v>925</v>
      </c>
      <c r="R9" s="1" t="s">
        <v>925</v>
      </c>
      <c r="S9" s="9" t="s">
        <v>849</v>
      </c>
      <c r="T9" s="321" t="s">
        <v>51</v>
      </c>
      <c r="U9" s="455">
        <v>6</v>
      </c>
      <c r="V9" s="7"/>
      <c r="W9" s="7"/>
      <c r="X9" s="7"/>
      <c r="Y9" s="7"/>
      <c r="Z9" s="7"/>
    </row>
    <row r="10" spans="1:26" s="8" customFormat="1" ht="134.25" customHeight="1" thickTop="1" thickBot="1" x14ac:dyDescent="0.3">
      <c r="A10" s="446" t="s">
        <v>49</v>
      </c>
      <c r="B10" s="1" t="s">
        <v>50</v>
      </c>
      <c r="C10" s="1" t="s">
        <v>55</v>
      </c>
      <c r="D10" s="12">
        <v>4</v>
      </c>
      <c r="E10" s="12">
        <v>4</v>
      </c>
      <c r="F10" s="1" t="s">
        <v>56</v>
      </c>
      <c r="G10" s="1" t="s">
        <v>19</v>
      </c>
      <c r="H10" s="1" t="s">
        <v>33</v>
      </c>
      <c r="I10" s="13" t="s">
        <v>20</v>
      </c>
      <c r="J10" s="6" t="s">
        <v>53</v>
      </c>
      <c r="K10" s="6" t="s">
        <v>21</v>
      </c>
      <c r="L10" s="194">
        <v>42376</v>
      </c>
      <c r="M10" s="6" t="s">
        <v>23</v>
      </c>
      <c r="N10" s="14" t="s">
        <v>33</v>
      </c>
      <c r="O10" s="1" t="s">
        <v>33</v>
      </c>
      <c r="P10" s="1" t="s">
        <v>33</v>
      </c>
      <c r="Q10" s="1" t="s">
        <v>33</v>
      </c>
      <c r="R10" s="1" t="s">
        <v>33</v>
      </c>
      <c r="S10" s="6" t="s">
        <v>57</v>
      </c>
      <c r="T10" s="321" t="s">
        <v>51</v>
      </c>
      <c r="U10" s="455">
        <v>7</v>
      </c>
      <c r="V10" s="7"/>
      <c r="W10" s="7"/>
      <c r="X10" s="7"/>
      <c r="Y10" s="7"/>
      <c r="Z10" s="7"/>
    </row>
    <row r="11" spans="1:26" s="8" customFormat="1" ht="105.75" customHeight="1" thickTop="1" thickBot="1" x14ac:dyDescent="0.3">
      <c r="A11" s="2" t="s">
        <v>73</v>
      </c>
      <c r="B11" s="1" t="s">
        <v>74</v>
      </c>
      <c r="C11" s="1" t="s">
        <v>184</v>
      </c>
      <c r="D11" s="1" t="s">
        <v>926</v>
      </c>
      <c r="E11" s="1" t="s">
        <v>926</v>
      </c>
      <c r="F11" s="1" t="s">
        <v>107</v>
      </c>
      <c r="G11" s="1" t="s">
        <v>19</v>
      </c>
      <c r="H11" s="1" t="s">
        <v>33</v>
      </c>
      <c r="I11" s="9" t="s">
        <v>20</v>
      </c>
      <c r="J11" s="6" t="s">
        <v>21</v>
      </c>
      <c r="K11" s="6" t="s">
        <v>21</v>
      </c>
      <c r="L11" s="194">
        <v>42376</v>
      </c>
      <c r="M11" s="6" t="s">
        <v>23</v>
      </c>
      <c r="N11" s="1" t="s">
        <v>185</v>
      </c>
      <c r="O11" s="1" t="s">
        <v>910</v>
      </c>
      <c r="P11" s="14" t="s">
        <v>927</v>
      </c>
      <c r="Q11" s="1" t="s">
        <v>925</v>
      </c>
      <c r="R11" s="1" t="s">
        <v>925</v>
      </c>
      <c r="S11" s="15" t="s">
        <v>186</v>
      </c>
      <c r="T11" s="321" t="s">
        <v>82</v>
      </c>
      <c r="U11" s="455">
        <v>8</v>
      </c>
      <c r="V11" s="7"/>
      <c r="W11" s="7"/>
      <c r="X11" s="7"/>
      <c r="Y11" s="7"/>
      <c r="Z11" s="7"/>
    </row>
    <row r="12" spans="1:26" ht="43.5" customHeight="1" thickTop="1" thickBot="1" x14ac:dyDescent="0.25">
      <c r="A12" s="522" t="s">
        <v>187</v>
      </c>
      <c r="B12" s="522"/>
      <c r="C12" s="522"/>
      <c r="D12" s="522"/>
      <c r="E12" s="522"/>
      <c r="F12" s="522"/>
      <c r="G12" s="522"/>
      <c r="H12" s="522"/>
      <c r="I12" s="522"/>
      <c r="J12" s="522"/>
      <c r="K12" s="522"/>
      <c r="L12" s="522"/>
      <c r="M12" s="522"/>
      <c r="N12" s="522"/>
      <c r="O12" s="522"/>
      <c r="P12" s="522"/>
      <c r="Q12" s="522"/>
      <c r="R12" s="522"/>
      <c r="S12" s="522"/>
      <c r="T12" s="522"/>
      <c r="U12" s="454"/>
      <c r="V12" s="16"/>
      <c r="W12" s="16"/>
      <c r="X12" s="16"/>
      <c r="Y12" s="16"/>
      <c r="Z12" s="16"/>
    </row>
    <row r="13" spans="1:26" ht="150.75" customHeight="1" thickTop="1" thickBot="1" x14ac:dyDescent="0.25">
      <c r="A13" s="17" t="s">
        <v>188</v>
      </c>
      <c r="B13" s="17" t="s">
        <v>65</v>
      </c>
      <c r="C13" s="17" t="s">
        <v>189</v>
      </c>
      <c r="D13" s="17">
        <v>46637</v>
      </c>
      <c r="E13" s="17">
        <v>19149</v>
      </c>
      <c r="F13" s="17" t="s">
        <v>188</v>
      </c>
      <c r="G13" s="18" t="s">
        <v>190</v>
      </c>
      <c r="H13" s="17" t="s">
        <v>191</v>
      </c>
      <c r="I13" s="19" t="s">
        <v>79</v>
      </c>
      <c r="J13" s="20" t="s">
        <v>21</v>
      </c>
      <c r="K13" s="20" t="s">
        <v>21</v>
      </c>
      <c r="L13" s="195">
        <v>42376</v>
      </c>
      <c r="M13" s="11" t="s">
        <v>23</v>
      </c>
      <c r="N13" s="17" t="s">
        <v>192</v>
      </c>
      <c r="O13" s="17" t="s">
        <v>910</v>
      </c>
      <c r="P13" s="17" t="s">
        <v>192</v>
      </c>
      <c r="Q13" s="17" t="s">
        <v>925</v>
      </c>
      <c r="R13" s="17" t="s">
        <v>925</v>
      </c>
      <c r="S13" s="17" t="s">
        <v>194</v>
      </c>
      <c r="T13" s="323" t="s">
        <v>195</v>
      </c>
      <c r="U13" s="454">
        <v>9</v>
      </c>
      <c r="V13" s="16"/>
      <c r="W13" s="16"/>
      <c r="X13" s="16"/>
      <c r="Y13" s="16"/>
      <c r="Z13" s="16"/>
    </row>
    <row r="14" spans="1:26" ht="148.5" customHeight="1" thickTop="1" thickBot="1" x14ac:dyDescent="0.25">
      <c r="A14" s="17" t="s">
        <v>196</v>
      </c>
      <c r="B14" s="17" t="s">
        <v>65</v>
      </c>
      <c r="C14" s="17" t="s">
        <v>928</v>
      </c>
      <c r="D14" s="17">
        <v>3</v>
      </c>
      <c r="E14" s="17">
        <v>3</v>
      </c>
      <c r="F14" s="17" t="s">
        <v>197</v>
      </c>
      <c r="G14" s="17" t="s">
        <v>198</v>
      </c>
      <c r="H14" s="17" t="s">
        <v>199</v>
      </c>
      <c r="I14" s="19" t="s">
        <v>79</v>
      </c>
      <c r="J14" s="20">
        <v>12000000</v>
      </c>
      <c r="K14" s="20">
        <v>0</v>
      </c>
      <c r="L14" s="195">
        <v>42376</v>
      </c>
      <c r="M14" s="11" t="s">
        <v>23</v>
      </c>
      <c r="N14" s="17" t="s">
        <v>33</v>
      </c>
      <c r="O14" s="1" t="s">
        <v>33</v>
      </c>
      <c r="P14" s="1" t="s">
        <v>33</v>
      </c>
      <c r="Q14" s="1" t="s">
        <v>33</v>
      </c>
      <c r="R14" s="1" t="s">
        <v>33</v>
      </c>
      <c r="S14" s="17" t="s">
        <v>200</v>
      </c>
      <c r="T14" s="323" t="s">
        <v>201</v>
      </c>
      <c r="U14" s="454">
        <v>10</v>
      </c>
      <c r="V14" s="16"/>
      <c r="W14" s="16"/>
      <c r="X14" s="16"/>
      <c r="Y14" s="16"/>
      <c r="Z14" s="16"/>
    </row>
    <row r="15" spans="1:26" ht="149.25" customHeight="1" thickTop="1" thickBot="1" x14ac:dyDescent="0.25">
      <c r="A15" s="17" t="s">
        <v>202</v>
      </c>
      <c r="B15" s="17" t="s">
        <v>203</v>
      </c>
      <c r="C15" s="17" t="s">
        <v>1219</v>
      </c>
      <c r="D15" s="17">
        <v>1180</v>
      </c>
      <c r="E15" s="17">
        <v>1100</v>
      </c>
      <c r="F15" s="17" t="s">
        <v>204</v>
      </c>
      <c r="G15" s="17" t="s">
        <v>205</v>
      </c>
      <c r="H15" s="17" t="s">
        <v>206</v>
      </c>
      <c r="I15" s="19" t="s">
        <v>207</v>
      </c>
      <c r="J15" s="21">
        <v>21824299</v>
      </c>
      <c r="K15" s="21">
        <v>10655357</v>
      </c>
      <c r="L15" s="195">
        <v>42376</v>
      </c>
      <c r="M15" s="11" t="s">
        <v>23</v>
      </c>
      <c r="N15" s="17" t="s">
        <v>33</v>
      </c>
      <c r="O15" s="17" t="s">
        <v>33</v>
      </c>
      <c r="P15" s="1" t="s">
        <v>33</v>
      </c>
      <c r="Q15" s="1" t="s">
        <v>33</v>
      </c>
      <c r="R15" s="1" t="s">
        <v>33</v>
      </c>
      <c r="S15" s="17" t="s">
        <v>208</v>
      </c>
      <c r="T15" s="323" t="s">
        <v>209</v>
      </c>
      <c r="U15" s="454">
        <v>11</v>
      </c>
      <c r="V15" s="16"/>
      <c r="W15" s="16"/>
      <c r="X15" s="16"/>
      <c r="Y15" s="16"/>
      <c r="Z15" s="16"/>
    </row>
    <row r="16" spans="1:26" ht="102" customHeight="1" thickTop="1" thickBot="1" x14ac:dyDescent="0.25">
      <c r="A16" s="17" t="s">
        <v>210</v>
      </c>
      <c r="B16" s="17" t="s">
        <v>203</v>
      </c>
      <c r="C16" s="17" t="s">
        <v>1220</v>
      </c>
      <c r="D16" s="17" t="s">
        <v>211</v>
      </c>
      <c r="E16" s="17" t="s">
        <v>793</v>
      </c>
      <c r="F16" s="201" t="s">
        <v>212</v>
      </c>
      <c r="G16" s="17" t="s">
        <v>213</v>
      </c>
      <c r="H16" s="17" t="s">
        <v>214</v>
      </c>
      <c r="I16" s="17" t="s">
        <v>215</v>
      </c>
      <c r="J16" s="21">
        <v>78199143.670000002</v>
      </c>
      <c r="K16" s="21">
        <v>78199143.670000002</v>
      </c>
      <c r="L16" s="195">
        <v>42376</v>
      </c>
      <c r="M16" s="11" t="s">
        <v>23</v>
      </c>
      <c r="N16" s="17" t="s">
        <v>33</v>
      </c>
      <c r="O16" s="1" t="s">
        <v>33</v>
      </c>
      <c r="P16" s="1" t="s">
        <v>33</v>
      </c>
      <c r="Q16" s="1" t="s">
        <v>33</v>
      </c>
      <c r="R16" s="1" t="s">
        <v>33</v>
      </c>
      <c r="S16" s="23" t="s">
        <v>216</v>
      </c>
      <c r="T16" s="324" t="s">
        <v>217</v>
      </c>
      <c r="U16" s="454">
        <v>12</v>
      </c>
      <c r="V16" s="16"/>
      <c r="W16" s="16"/>
      <c r="X16" s="16"/>
      <c r="Y16" s="16"/>
      <c r="Z16" s="16"/>
    </row>
    <row r="17" spans="1:28" s="403" customFormat="1" ht="102" hidden="1" customHeight="1" thickTop="1" thickBot="1" x14ac:dyDescent="0.25">
      <c r="A17" s="543" t="s">
        <v>218</v>
      </c>
      <c r="B17" s="543" t="s">
        <v>203</v>
      </c>
      <c r="C17" s="544" t="s">
        <v>462</v>
      </c>
      <c r="D17" s="543" t="s">
        <v>33</v>
      </c>
      <c r="E17" s="544" t="s">
        <v>463</v>
      </c>
      <c r="F17" s="544" t="s">
        <v>464</v>
      </c>
      <c r="G17" s="395" t="s">
        <v>19</v>
      </c>
      <c r="H17" s="396" t="s">
        <v>795</v>
      </c>
      <c r="I17" s="395" t="s">
        <v>215</v>
      </c>
      <c r="J17" s="397">
        <v>600000</v>
      </c>
      <c r="K17" s="397">
        <f>-'HIGH LEVEL SDBIP'!L33</f>
        <v>-42376</v>
      </c>
      <c r="L17" s="398">
        <v>42376</v>
      </c>
      <c r="M17" s="399" t="s">
        <v>23</v>
      </c>
      <c r="N17" s="395" t="s">
        <v>448</v>
      </c>
      <c r="O17" s="395"/>
      <c r="P17" s="395"/>
      <c r="Q17" s="395"/>
      <c r="R17" s="395"/>
      <c r="S17" s="400" t="s">
        <v>794</v>
      </c>
      <c r="T17" s="401" t="s">
        <v>217</v>
      </c>
      <c r="U17" s="456">
        <v>13</v>
      </c>
      <c r="V17" s="402"/>
      <c r="W17" s="402"/>
      <c r="X17" s="402"/>
      <c r="Y17" s="402"/>
      <c r="Z17" s="402"/>
    </row>
    <row r="18" spans="1:28" ht="35.25" customHeight="1" thickTop="1" thickBot="1" x14ac:dyDescent="0.25">
      <c r="A18" s="525" t="s">
        <v>221</v>
      </c>
      <c r="B18" s="525"/>
      <c r="C18" s="525"/>
      <c r="D18" s="525"/>
      <c r="E18" s="525"/>
      <c r="F18" s="525"/>
      <c r="G18" s="525"/>
      <c r="H18" s="525"/>
      <c r="I18" s="525"/>
      <c r="J18" s="525"/>
      <c r="K18" s="525"/>
      <c r="L18" s="525"/>
      <c r="M18" s="525"/>
      <c r="N18" s="525"/>
      <c r="O18" s="525"/>
      <c r="P18" s="525"/>
      <c r="Q18" s="525"/>
      <c r="R18" s="525"/>
      <c r="S18" s="525"/>
      <c r="T18" s="525"/>
      <c r="U18" s="457"/>
      <c r="V18" s="16"/>
      <c r="W18" s="16"/>
      <c r="X18" s="16"/>
      <c r="Y18" s="16"/>
      <c r="Z18" s="16"/>
    </row>
    <row r="19" spans="1:28" ht="78" thickTop="1" thickBot="1" x14ac:dyDescent="0.25">
      <c r="A19" s="447" t="s">
        <v>226</v>
      </c>
      <c r="B19" s="24" t="s">
        <v>222</v>
      </c>
      <c r="C19" s="24" t="s">
        <v>227</v>
      </c>
      <c r="D19" s="24" t="s">
        <v>228</v>
      </c>
      <c r="E19" s="24" t="s">
        <v>229</v>
      </c>
      <c r="F19" s="25" t="s">
        <v>230</v>
      </c>
      <c r="G19" s="24" t="s">
        <v>19</v>
      </c>
      <c r="H19" s="24" t="s">
        <v>231</v>
      </c>
      <c r="I19" s="25" t="s">
        <v>20</v>
      </c>
      <c r="J19" s="26">
        <v>163938800.12</v>
      </c>
      <c r="K19" s="209">
        <v>27694053.57</v>
      </c>
      <c r="L19" s="195">
        <v>42376</v>
      </c>
      <c r="M19" s="11" t="s">
        <v>23</v>
      </c>
      <c r="N19" s="28">
        <v>0.1</v>
      </c>
      <c r="O19" s="28" t="s">
        <v>910</v>
      </c>
      <c r="P19" s="28" t="s">
        <v>1038</v>
      </c>
      <c r="Q19" s="28" t="s">
        <v>925</v>
      </c>
      <c r="R19" s="28" t="s">
        <v>925</v>
      </c>
      <c r="S19" s="27" t="s">
        <v>233</v>
      </c>
      <c r="T19" s="326" t="s">
        <v>234</v>
      </c>
      <c r="U19" s="458">
        <v>15</v>
      </c>
      <c r="V19" s="16"/>
      <c r="W19" s="16"/>
      <c r="X19" s="16"/>
      <c r="Y19" s="16"/>
      <c r="Z19" s="16"/>
    </row>
    <row r="20" spans="1:28" ht="73.5" customHeight="1" thickTop="1" thickBot="1" x14ac:dyDescent="0.25">
      <c r="A20" s="447" t="s">
        <v>226</v>
      </c>
      <c r="B20" s="24" t="s">
        <v>222</v>
      </c>
      <c r="C20" s="24" t="s">
        <v>235</v>
      </c>
      <c r="D20" s="24" t="s">
        <v>228</v>
      </c>
      <c r="E20" s="24" t="s">
        <v>236</v>
      </c>
      <c r="F20" s="25" t="s">
        <v>215</v>
      </c>
      <c r="G20" s="24" t="s">
        <v>19</v>
      </c>
      <c r="H20" s="24" t="s">
        <v>231</v>
      </c>
      <c r="I20" s="25" t="s">
        <v>20</v>
      </c>
      <c r="J20" s="27">
        <v>112264000</v>
      </c>
      <c r="K20" s="209">
        <v>13016469.49</v>
      </c>
      <c r="L20" s="195">
        <v>42376</v>
      </c>
      <c r="M20" s="11" t="s">
        <v>23</v>
      </c>
      <c r="N20" s="28">
        <v>0.1</v>
      </c>
      <c r="O20" s="28" t="s">
        <v>910</v>
      </c>
      <c r="P20" s="28" t="s">
        <v>1039</v>
      </c>
      <c r="Q20" s="28" t="s">
        <v>925</v>
      </c>
      <c r="R20" s="28" t="s">
        <v>925</v>
      </c>
      <c r="S20" s="27" t="s">
        <v>233</v>
      </c>
      <c r="T20" s="326" t="s">
        <v>26</v>
      </c>
      <c r="U20" s="459">
        <v>16</v>
      </c>
      <c r="V20" s="16"/>
      <c r="W20" s="16"/>
      <c r="X20" s="16"/>
      <c r="Y20" s="16"/>
      <c r="Z20" s="16"/>
    </row>
    <row r="21" spans="1:28" ht="65.25" customHeight="1" thickTop="1" thickBot="1" x14ac:dyDescent="0.25">
      <c r="A21" s="447" t="s">
        <v>226</v>
      </c>
      <c r="B21" s="24" t="s">
        <v>222</v>
      </c>
      <c r="C21" s="24" t="s">
        <v>237</v>
      </c>
      <c r="D21" s="24" t="s">
        <v>236</v>
      </c>
      <c r="E21" s="24" t="s">
        <v>236</v>
      </c>
      <c r="F21" s="25" t="s">
        <v>238</v>
      </c>
      <c r="G21" s="24" t="s">
        <v>19</v>
      </c>
      <c r="H21" s="24" t="s">
        <v>231</v>
      </c>
      <c r="I21" s="25" t="s">
        <v>20</v>
      </c>
      <c r="J21" s="27">
        <v>17000000</v>
      </c>
      <c r="K21" s="209">
        <v>11024714.32</v>
      </c>
      <c r="L21" s="195">
        <v>42376</v>
      </c>
      <c r="M21" s="11" t="s">
        <v>23</v>
      </c>
      <c r="N21" s="28">
        <v>0.1</v>
      </c>
      <c r="O21" s="28" t="s">
        <v>910</v>
      </c>
      <c r="P21" s="28" t="s">
        <v>1040</v>
      </c>
      <c r="Q21" s="28" t="s">
        <v>925</v>
      </c>
      <c r="R21" s="28" t="s">
        <v>925</v>
      </c>
      <c r="S21" s="27" t="s">
        <v>233</v>
      </c>
      <c r="T21" s="326" t="s">
        <v>26</v>
      </c>
      <c r="U21" s="459">
        <v>17</v>
      </c>
      <c r="V21" s="16"/>
      <c r="W21" s="16"/>
      <c r="X21" s="16"/>
      <c r="Y21" s="16"/>
      <c r="Z21" s="16"/>
    </row>
    <row r="22" spans="1:28" ht="52.5" thickTop="1" thickBot="1" x14ac:dyDescent="0.25">
      <c r="A22" s="447" t="s">
        <v>226</v>
      </c>
      <c r="B22" s="24" t="s">
        <v>222</v>
      </c>
      <c r="C22" s="24" t="s">
        <v>239</v>
      </c>
      <c r="D22" s="28">
        <v>1</v>
      </c>
      <c r="E22" s="28">
        <v>1</v>
      </c>
      <c r="F22" s="25" t="s">
        <v>240</v>
      </c>
      <c r="G22" s="24" t="s">
        <v>19</v>
      </c>
      <c r="H22" s="24" t="s">
        <v>231</v>
      </c>
      <c r="I22" s="25" t="s">
        <v>20</v>
      </c>
      <c r="J22" s="27">
        <v>1600000</v>
      </c>
      <c r="K22" s="27">
        <v>1600000</v>
      </c>
      <c r="L22" s="195">
        <v>42376</v>
      </c>
      <c r="M22" s="11" t="s">
        <v>23</v>
      </c>
      <c r="N22" s="24" t="s">
        <v>33</v>
      </c>
      <c r="O22" s="1" t="s">
        <v>33</v>
      </c>
      <c r="P22" s="1" t="s">
        <v>33</v>
      </c>
      <c r="Q22" s="1" t="s">
        <v>33</v>
      </c>
      <c r="R22" s="1" t="s">
        <v>33</v>
      </c>
      <c r="S22" s="27" t="s">
        <v>160</v>
      </c>
      <c r="T22" s="326" t="s">
        <v>241</v>
      </c>
      <c r="U22" s="459">
        <v>18</v>
      </c>
      <c r="V22" s="16"/>
      <c r="W22" s="16"/>
      <c r="X22" s="16"/>
      <c r="Y22" s="16"/>
      <c r="Z22" s="16"/>
    </row>
    <row r="23" spans="1:28" ht="52.5" thickTop="1" thickBot="1" x14ac:dyDescent="0.25">
      <c r="A23" s="447" t="s">
        <v>242</v>
      </c>
      <c r="B23" s="24" t="s">
        <v>243</v>
      </c>
      <c r="C23" s="24" t="s">
        <v>244</v>
      </c>
      <c r="D23" s="28">
        <v>0.9</v>
      </c>
      <c r="E23" s="29" t="s">
        <v>245</v>
      </c>
      <c r="F23" s="24" t="s">
        <v>246</v>
      </c>
      <c r="G23" s="24" t="s">
        <v>19</v>
      </c>
      <c r="H23" s="24" t="s">
        <v>231</v>
      </c>
      <c r="I23" s="25" t="s">
        <v>20</v>
      </c>
      <c r="J23" s="27">
        <v>342227123</v>
      </c>
      <c r="K23" s="209">
        <v>68296459.879999995</v>
      </c>
      <c r="L23" s="195">
        <v>42376</v>
      </c>
      <c r="M23" s="11" t="s">
        <v>23</v>
      </c>
      <c r="N23" s="28">
        <v>0.2</v>
      </c>
      <c r="O23" s="28" t="s">
        <v>910</v>
      </c>
      <c r="P23" s="28" t="s">
        <v>1041</v>
      </c>
      <c r="Q23" s="28" t="s">
        <v>33</v>
      </c>
      <c r="R23" s="28" t="s">
        <v>33</v>
      </c>
      <c r="S23" s="27" t="s">
        <v>247</v>
      </c>
      <c r="T23" s="326" t="s">
        <v>241</v>
      </c>
      <c r="U23" s="459">
        <v>19</v>
      </c>
      <c r="V23" s="16"/>
      <c r="W23" s="16"/>
      <c r="X23" s="16"/>
      <c r="Y23" s="16"/>
      <c r="Z23" s="16"/>
    </row>
    <row r="24" spans="1:28" ht="59.25" customHeight="1" thickTop="1" thickBot="1" x14ac:dyDescent="0.25">
      <c r="A24" s="447" t="s">
        <v>530</v>
      </c>
      <c r="B24" s="24" t="s">
        <v>222</v>
      </c>
      <c r="C24" s="24" t="s">
        <v>223</v>
      </c>
      <c r="D24" s="24" t="s">
        <v>224</v>
      </c>
      <c r="E24" s="24" t="s">
        <v>225</v>
      </c>
      <c r="F24" s="24" t="s">
        <v>1099</v>
      </c>
      <c r="G24" s="24" t="s">
        <v>19</v>
      </c>
      <c r="H24" s="24" t="s">
        <v>231</v>
      </c>
      <c r="I24" s="25" t="s">
        <v>20</v>
      </c>
      <c r="J24" s="26" t="s">
        <v>796</v>
      </c>
      <c r="K24" s="26" t="s">
        <v>21</v>
      </c>
      <c r="L24" s="195">
        <v>42376</v>
      </c>
      <c r="M24" s="195" t="s">
        <v>80</v>
      </c>
      <c r="N24" s="24" t="s">
        <v>797</v>
      </c>
      <c r="O24" s="377" t="s">
        <v>910</v>
      </c>
      <c r="P24" s="269" t="s">
        <v>1037</v>
      </c>
      <c r="Q24" s="377" t="s">
        <v>925</v>
      </c>
      <c r="R24" s="377" t="s">
        <v>925</v>
      </c>
      <c r="S24" s="114" t="s">
        <v>798</v>
      </c>
      <c r="T24" s="325" t="s">
        <v>241</v>
      </c>
      <c r="U24" s="457">
        <v>14</v>
      </c>
      <c r="V24" s="16"/>
      <c r="W24" s="16"/>
      <c r="X24" s="16"/>
      <c r="Y24" s="16"/>
      <c r="Z24" s="16"/>
    </row>
    <row r="25" spans="1:28" ht="15.75" thickTop="1" x14ac:dyDescent="0.2">
      <c r="A25" s="448"/>
      <c r="B25" s="425"/>
      <c r="C25" s="425"/>
      <c r="D25" s="426"/>
      <c r="E25" s="427"/>
      <c r="F25" s="425"/>
      <c r="G25" s="425"/>
      <c r="H25" s="425"/>
      <c r="I25" s="428"/>
      <c r="J25" s="429"/>
      <c r="K25" s="478"/>
      <c r="L25" s="430"/>
      <c r="M25" s="431"/>
      <c r="N25" s="426"/>
      <c r="O25" s="426"/>
      <c r="P25" s="426"/>
      <c r="Q25" s="426"/>
      <c r="R25" s="426"/>
      <c r="S25" s="429"/>
      <c r="T25" s="432"/>
      <c r="U25" s="460"/>
      <c r="V25" s="16"/>
      <c r="W25" s="16"/>
      <c r="X25" s="16"/>
      <c r="Y25" s="16"/>
      <c r="Z25" s="16"/>
    </row>
    <row r="26" spans="1:28" ht="11.25" customHeight="1" thickBot="1" x14ac:dyDescent="0.25">
      <c r="A26" s="526" t="s">
        <v>248</v>
      </c>
      <c r="B26" s="527"/>
      <c r="C26" s="527"/>
      <c r="D26" s="527"/>
      <c r="E26" s="527"/>
      <c r="F26" s="527"/>
      <c r="G26" s="527"/>
      <c r="H26" s="527"/>
      <c r="I26" s="527"/>
      <c r="J26" s="527"/>
      <c r="K26" s="527"/>
      <c r="L26" s="527"/>
      <c r="M26" s="527"/>
      <c r="N26" s="527"/>
      <c r="O26" s="527"/>
      <c r="P26" s="527"/>
      <c r="Q26" s="527"/>
      <c r="R26" s="527"/>
      <c r="S26" s="527"/>
      <c r="T26" s="527"/>
      <c r="U26" s="528"/>
      <c r="V26" s="4"/>
      <c r="W26" s="4"/>
      <c r="X26" s="4"/>
      <c r="Y26" s="4"/>
      <c r="Z26" s="4"/>
      <c r="AA26" s="30"/>
      <c r="AB26" s="30"/>
    </row>
    <row r="27" spans="1:28" s="34" customFormat="1" ht="71.25" customHeight="1" thickTop="1" thickBot="1" x14ac:dyDescent="0.25">
      <c r="A27" s="393" t="s">
        <v>249</v>
      </c>
      <c r="B27" s="31" t="s">
        <v>250</v>
      </c>
      <c r="C27" s="31" t="s">
        <v>251</v>
      </c>
      <c r="D27" s="46">
        <v>800</v>
      </c>
      <c r="E27" s="46">
        <v>800</v>
      </c>
      <c r="F27" s="31" t="s">
        <v>252</v>
      </c>
      <c r="G27" s="31" t="s">
        <v>19</v>
      </c>
      <c r="H27" s="31" t="s">
        <v>253</v>
      </c>
      <c r="I27" s="31" t="s">
        <v>20</v>
      </c>
      <c r="J27" s="31" t="s">
        <v>21</v>
      </c>
      <c r="K27" s="31" t="s">
        <v>21</v>
      </c>
      <c r="L27" s="194">
        <v>42376</v>
      </c>
      <c r="M27" s="6" t="s">
        <v>23</v>
      </c>
      <c r="N27" s="31" t="s">
        <v>33</v>
      </c>
      <c r="O27" s="1" t="s">
        <v>33</v>
      </c>
      <c r="P27" s="1" t="s">
        <v>33</v>
      </c>
      <c r="Q27" s="1" t="s">
        <v>33</v>
      </c>
      <c r="R27" s="1" t="s">
        <v>33</v>
      </c>
      <c r="S27" s="31" t="s">
        <v>255</v>
      </c>
      <c r="T27" s="327" t="s">
        <v>256</v>
      </c>
      <c r="U27" s="455">
        <v>20</v>
      </c>
      <c r="V27" s="32"/>
      <c r="W27" s="32"/>
      <c r="X27" s="32"/>
      <c r="Y27" s="32"/>
      <c r="Z27" s="32"/>
      <c r="AA27" s="33"/>
      <c r="AB27" s="33"/>
    </row>
    <row r="28" spans="1:28" s="37" customFormat="1" ht="36" customHeight="1" thickTop="1" thickBot="1" x14ac:dyDescent="0.3">
      <c r="A28" s="522" t="s">
        <v>257</v>
      </c>
      <c r="B28" s="522"/>
      <c r="C28" s="522"/>
      <c r="D28" s="522"/>
      <c r="E28" s="522"/>
      <c r="F28" s="522"/>
      <c r="G28" s="522"/>
      <c r="H28" s="522"/>
      <c r="I28" s="522"/>
      <c r="J28" s="522"/>
      <c r="K28" s="522"/>
      <c r="L28" s="522"/>
      <c r="M28" s="522"/>
      <c r="N28" s="522"/>
      <c r="O28" s="522"/>
      <c r="P28" s="522"/>
      <c r="Q28" s="522"/>
      <c r="R28" s="522"/>
      <c r="S28" s="522"/>
      <c r="T28" s="522"/>
      <c r="U28" s="461"/>
      <c r="V28" s="35"/>
      <c r="W28" s="35"/>
      <c r="X28" s="35"/>
      <c r="Y28" s="35"/>
      <c r="Z28" s="35"/>
      <c r="AA28" s="36"/>
      <c r="AB28" s="36"/>
    </row>
    <row r="29" spans="1:28" s="43" customFormat="1" ht="75" customHeight="1" thickTop="1" thickBot="1" x14ac:dyDescent="0.3">
      <c r="A29" s="2" t="s">
        <v>258</v>
      </c>
      <c r="B29" s="9" t="s">
        <v>259</v>
      </c>
      <c r="C29" s="1" t="s">
        <v>260</v>
      </c>
      <c r="D29" s="1">
        <v>13</v>
      </c>
      <c r="E29" s="1">
        <v>13</v>
      </c>
      <c r="F29" s="1" t="s">
        <v>261</v>
      </c>
      <c r="G29" s="1" t="s">
        <v>19</v>
      </c>
      <c r="H29" s="24" t="s">
        <v>231</v>
      </c>
      <c r="I29" s="38" t="s">
        <v>20</v>
      </c>
      <c r="J29" s="39" t="s">
        <v>21</v>
      </c>
      <c r="K29" s="39" t="s">
        <v>21</v>
      </c>
      <c r="L29" s="195">
        <v>42376</v>
      </c>
      <c r="M29" s="11" t="s">
        <v>23</v>
      </c>
      <c r="N29" s="40">
        <v>2</v>
      </c>
      <c r="O29" s="28" t="s">
        <v>910</v>
      </c>
      <c r="P29" s="40">
        <v>2</v>
      </c>
      <c r="Q29" s="40" t="s">
        <v>925</v>
      </c>
      <c r="R29" s="40" t="s">
        <v>925</v>
      </c>
      <c r="S29" s="6" t="s">
        <v>262</v>
      </c>
      <c r="T29" s="321" t="s">
        <v>26</v>
      </c>
      <c r="U29" s="462">
        <v>21</v>
      </c>
      <c r="V29" s="42"/>
      <c r="W29" s="42"/>
      <c r="X29" s="42"/>
      <c r="Y29" s="42"/>
      <c r="Z29" s="42"/>
    </row>
    <row r="30" spans="1:28" s="43" customFormat="1" ht="109.5" customHeight="1" thickTop="1" thickBot="1" x14ac:dyDescent="0.3">
      <c r="A30" s="445" t="s">
        <v>263</v>
      </c>
      <c r="B30" s="9" t="s">
        <v>259</v>
      </c>
      <c r="C30" s="9" t="s">
        <v>264</v>
      </c>
      <c r="D30" s="9">
        <v>4</v>
      </c>
      <c r="E30" s="9">
        <v>6</v>
      </c>
      <c r="F30" s="9" t="s">
        <v>265</v>
      </c>
      <c r="G30" s="9" t="s">
        <v>19</v>
      </c>
      <c r="H30" s="24" t="s">
        <v>231</v>
      </c>
      <c r="I30" s="9" t="s">
        <v>20</v>
      </c>
      <c r="J30" s="39" t="s">
        <v>21</v>
      </c>
      <c r="K30" s="39" t="s">
        <v>21</v>
      </c>
      <c r="L30" s="195">
        <v>42376</v>
      </c>
      <c r="M30" s="11" t="s">
        <v>23</v>
      </c>
      <c r="N30" s="44" t="s">
        <v>33</v>
      </c>
      <c r="O30" s="1" t="s">
        <v>33</v>
      </c>
      <c r="P30" s="1" t="s">
        <v>33</v>
      </c>
      <c r="Q30" s="1" t="s">
        <v>33</v>
      </c>
      <c r="R30" s="1" t="s">
        <v>33</v>
      </c>
      <c r="S30" s="45" t="s">
        <v>266</v>
      </c>
      <c r="T30" s="322" t="s">
        <v>51</v>
      </c>
      <c r="U30" s="463">
        <v>22</v>
      </c>
      <c r="V30" s="42"/>
      <c r="W30" s="42"/>
      <c r="X30" s="42"/>
      <c r="Y30" s="42"/>
      <c r="Z30" s="42"/>
    </row>
    <row r="31" spans="1:28" s="43" customFormat="1" ht="82.5" customHeight="1" thickTop="1" thickBot="1" x14ac:dyDescent="0.3">
      <c r="A31" s="2" t="s">
        <v>267</v>
      </c>
      <c r="B31" s="9" t="s">
        <v>259</v>
      </c>
      <c r="C31" s="1" t="s">
        <v>268</v>
      </c>
      <c r="D31" s="1">
        <v>6</v>
      </c>
      <c r="E31" s="1">
        <v>8</v>
      </c>
      <c r="F31" s="1" t="s">
        <v>269</v>
      </c>
      <c r="G31" s="1" t="s">
        <v>19</v>
      </c>
      <c r="H31" s="24" t="s">
        <v>231</v>
      </c>
      <c r="I31" s="38" t="s">
        <v>20</v>
      </c>
      <c r="J31" s="39" t="s">
        <v>21</v>
      </c>
      <c r="K31" s="39" t="s">
        <v>21</v>
      </c>
      <c r="L31" s="194">
        <v>42373</v>
      </c>
      <c r="M31" s="6" t="s">
        <v>23</v>
      </c>
      <c r="N31" s="39" t="s">
        <v>33</v>
      </c>
      <c r="O31" s="1" t="s">
        <v>33</v>
      </c>
      <c r="P31" s="1" t="s">
        <v>33</v>
      </c>
      <c r="Q31" s="1" t="s">
        <v>33</v>
      </c>
      <c r="R31" s="1" t="s">
        <v>33</v>
      </c>
      <c r="S31" s="6" t="s">
        <v>270</v>
      </c>
      <c r="T31" s="321" t="s">
        <v>26</v>
      </c>
      <c r="U31" s="462">
        <v>23</v>
      </c>
      <c r="V31" s="42"/>
      <c r="W31" s="42"/>
      <c r="X31" s="42"/>
      <c r="Y31" s="42"/>
      <c r="Z31" s="42"/>
    </row>
    <row r="32" spans="1:28" s="43" customFormat="1" ht="138.75" customHeight="1" thickTop="1" thickBot="1" x14ac:dyDescent="0.3">
      <c r="A32" s="2" t="s">
        <v>271</v>
      </c>
      <c r="B32" s="1" t="s">
        <v>259</v>
      </c>
      <c r="C32" s="1" t="s">
        <v>272</v>
      </c>
      <c r="D32" s="1">
        <v>8</v>
      </c>
      <c r="E32" s="1">
        <v>8</v>
      </c>
      <c r="F32" s="1" t="s">
        <v>273</v>
      </c>
      <c r="G32" s="1" t="s">
        <v>274</v>
      </c>
      <c r="H32" s="24" t="s">
        <v>231</v>
      </c>
      <c r="I32" s="1" t="s">
        <v>20</v>
      </c>
      <c r="J32" s="39" t="s">
        <v>275</v>
      </c>
      <c r="K32" s="39" t="e">
        <f>-LMTOD!N3:R3+'HIGH LEVEL SDBIP'!O4:R4</f>
        <v>#VALUE!</v>
      </c>
      <c r="L32" s="194">
        <v>42376</v>
      </c>
      <c r="M32" s="6" t="s">
        <v>23</v>
      </c>
      <c r="N32" s="46">
        <v>2</v>
      </c>
      <c r="O32" s="46"/>
      <c r="P32" s="46"/>
      <c r="Q32" s="46"/>
      <c r="R32" s="46"/>
      <c r="S32" s="6" t="s">
        <v>276</v>
      </c>
      <c r="T32" s="321" t="s">
        <v>51</v>
      </c>
      <c r="U32" s="464">
        <v>24</v>
      </c>
      <c r="V32" s="42"/>
      <c r="W32" s="42"/>
      <c r="X32" s="42"/>
      <c r="Y32" s="42"/>
      <c r="Z32" s="42"/>
    </row>
    <row r="33" spans="1:26" s="43" customFormat="1" ht="86.25" customHeight="1" thickTop="1" thickBot="1" x14ac:dyDescent="0.3">
      <c r="A33" s="445" t="s">
        <v>277</v>
      </c>
      <c r="B33" s="9" t="s">
        <v>259</v>
      </c>
      <c r="C33" s="9" t="s">
        <v>278</v>
      </c>
      <c r="D33" s="41">
        <v>15</v>
      </c>
      <c r="E33" s="41">
        <v>6</v>
      </c>
      <c r="F33" s="9" t="s">
        <v>279</v>
      </c>
      <c r="G33" s="9" t="s">
        <v>19</v>
      </c>
      <c r="H33" s="24" t="s">
        <v>231</v>
      </c>
      <c r="I33" s="9" t="s">
        <v>20</v>
      </c>
      <c r="J33" s="39" t="s">
        <v>21</v>
      </c>
      <c r="K33" s="39" t="s">
        <v>21</v>
      </c>
      <c r="L33" s="195">
        <v>42376</v>
      </c>
      <c r="M33" s="11" t="s">
        <v>23</v>
      </c>
      <c r="N33" s="47">
        <v>1</v>
      </c>
      <c r="O33" s="391" t="s">
        <v>910</v>
      </c>
      <c r="P33" s="392" t="s">
        <v>1042</v>
      </c>
      <c r="Q33" s="391" t="s">
        <v>925</v>
      </c>
      <c r="R33" s="391" t="s">
        <v>925</v>
      </c>
      <c r="S33" s="9" t="s">
        <v>280</v>
      </c>
      <c r="T33" s="322" t="s">
        <v>51</v>
      </c>
      <c r="U33" s="465">
        <v>25</v>
      </c>
      <c r="V33" s="42"/>
      <c r="W33" s="42"/>
      <c r="X33" s="42"/>
      <c r="Y33" s="42"/>
      <c r="Z33" s="42"/>
    </row>
    <row r="34" spans="1:26" s="43" customFormat="1" ht="93" customHeight="1" thickTop="1" thickBot="1" x14ac:dyDescent="0.3">
      <c r="A34" s="2" t="s">
        <v>281</v>
      </c>
      <c r="B34" s="1" t="s">
        <v>259</v>
      </c>
      <c r="C34" s="1" t="s">
        <v>282</v>
      </c>
      <c r="D34" s="38">
        <v>5</v>
      </c>
      <c r="E34" s="38">
        <v>5</v>
      </c>
      <c r="F34" s="1" t="s">
        <v>283</v>
      </c>
      <c r="G34" s="1" t="s">
        <v>274</v>
      </c>
      <c r="H34" s="1" t="s">
        <v>284</v>
      </c>
      <c r="I34" s="1" t="s">
        <v>20</v>
      </c>
      <c r="J34" s="38" t="s">
        <v>285</v>
      </c>
      <c r="K34" s="479"/>
      <c r="L34" s="194">
        <v>42376</v>
      </c>
      <c r="M34" s="6" t="s">
        <v>23</v>
      </c>
      <c r="N34" s="392">
        <v>2</v>
      </c>
      <c r="O34" s="392" t="s">
        <v>910</v>
      </c>
      <c r="P34" s="392" t="s">
        <v>1043</v>
      </c>
      <c r="Q34" s="392" t="s">
        <v>925</v>
      </c>
      <c r="R34" s="392" t="s">
        <v>925</v>
      </c>
      <c r="S34" s="1" t="s">
        <v>286</v>
      </c>
      <c r="T34" s="321" t="s">
        <v>51</v>
      </c>
      <c r="U34" s="462">
        <v>26</v>
      </c>
      <c r="V34" s="42"/>
      <c r="W34" s="42"/>
      <c r="X34" s="42"/>
      <c r="Y34" s="42"/>
      <c r="Z34" s="42"/>
    </row>
    <row r="35" spans="1:26" s="43" customFormat="1" ht="83.25" customHeight="1" thickTop="1" thickBot="1" x14ac:dyDescent="0.3">
      <c r="A35" s="2" t="s">
        <v>287</v>
      </c>
      <c r="B35" s="1" t="s">
        <v>259</v>
      </c>
      <c r="C35" s="1" t="s">
        <v>288</v>
      </c>
      <c r="D35" s="38">
        <v>7</v>
      </c>
      <c r="E35" s="38">
        <v>6</v>
      </c>
      <c r="F35" s="1" t="s">
        <v>287</v>
      </c>
      <c r="G35" s="1" t="s">
        <v>19</v>
      </c>
      <c r="H35" s="1" t="s">
        <v>253</v>
      </c>
      <c r="I35" s="1" t="s">
        <v>20</v>
      </c>
      <c r="J35" s="39" t="s">
        <v>21</v>
      </c>
      <c r="K35" s="39" t="s">
        <v>21</v>
      </c>
      <c r="L35" s="194">
        <v>42376</v>
      </c>
      <c r="M35" s="6" t="s">
        <v>23</v>
      </c>
      <c r="N35" s="443">
        <v>3</v>
      </c>
      <c r="O35" s="444"/>
      <c r="P35" s="443"/>
      <c r="Q35" s="443"/>
      <c r="R35" s="443"/>
      <c r="S35" s="6" t="s">
        <v>289</v>
      </c>
      <c r="T35" s="321" t="s">
        <v>51</v>
      </c>
      <c r="U35" s="462">
        <v>27</v>
      </c>
      <c r="V35" s="42"/>
      <c r="W35" s="42"/>
      <c r="X35" s="42"/>
      <c r="Y35" s="42"/>
      <c r="Z35" s="42"/>
    </row>
    <row r="36" spans="1:26" ht="13.5" thickTop="1" x14ac:dyDescent="0.2">
      <c r="U36" s="466"/>
    </row>
  </sheetData>
  <mergeCells count="6">
    <mergeCell ref="A28:T28"/>
    <mergeCell ref="A1:T1"/>
    <mergeCell ref="A3:T3"/>
    <mergeCell ref="A12:T12"/>
    <mergeCell ref="A18:T18"/>
    <mergeCell ref="A26:U26"/>
  </mergeCells>
  <printOptions horizontalCentered="1"/>
  <pageMargins left="0.23622047244094491" right="0.23622047244094491" top="0.74803149606299213" bottom="0.74803149606299213" header="0.31496062992125984" footer="0.31496062992125984"/>
  <pageSetup paperSize="9" scale="38" fitToHeight="0" orientation="landscape" horizontalDpi="1200" verticalDpi="1200" r:id="rId1"/>
  <headerFooter>
    <oddHeader>&amp;LMunicipal Transformation and Organisational Development</oddHeader>
    <oddFooter>&amp;R&amp;P</oddFooter>
  </headerFooter>
  <rowBreaks count="1" manualBreakCount="1">
    <brk id="16"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view="pageBreakPreview" zoomScale="80" zoomScaleNormal="100" zoomScaleSheetLayoutView="80" workbookViewId="0">
      <pane xSplit="2" ySplit="2" topLeftCell="F26" activePane="bottomRight" state="frozen"/>
      <selection pane="topRight" activeCell="C1" sqref="C1"/>
      <selection pane="bottomLeft" activeCell="A3" sqref="A3"/>
      <selection pane="bottomRight" activeCell="J1" sqref="J1"/>
    </sheetView>
  </sheetViews>
  <sheetFormatPr defaultRowHeight="16.5" thickTop="1" thickBottom="1" x14ac:dyDescent="0.3"/>
  <cols>
    <col min="1" max="1" width="14.28515625" style="279" customWidth="1"/>
    <col min="2" max="2" width="14.5703125" style="265" customWidth="1"/>
    <col min="3" max="3" width="19.7109375" style="265" customWidth="1"/>
    <col min="4" max="4" width="16" style="265" customWidth="1"/>
    <col min="5" max="5" width="16.28515625" style="265" customWidth="1"/>
    <col min="6" max="6" width="11.7109375" style="265" customWidth="1"/>
    <col min="7" max="7" width="13.42578125" style="265" customWidth="1"/>
    <col min="8" max="8" width="10.5703125" style="265" customWidth="1"/>
    <col min="9" max="9" width="13.7109375" style="302" customWidth="1"/>
    <col min="10" max="10" width="16.42578125" style="488" customWidth="1"/>
    <col min="11" max="11" width="9.140625" style="265"/>
    <col min="12" max="12" width="12" style="265" customWidth="1"/>
    <col min="13" max="13" width="17.28515625" style="309" customWidth="1"/>
    <col min="14" max="17" width="17.28515625" style="315" customWidth="1"/>
    <col min="18" max="18" width="22" style="265" customWidth="1"/>
    <col min="19" max="19" width="9.140625" style="265"/>
    <col min="20" max="20" width="9.140625" style="337"/>
    <col min="21" max="16384" width="9.140625" style="265"/>
  </cols>
  <sheetData>
    <row r="1" spans="1:20" ht="78.75" customHeight="1" thickTop="1" thickBot="1" x14ac:dyDescent="0.3">
      <c r="A1" s="266" t="s">
        <v>0</v>
      </c>
      <c r="B1" s="267" t="s">
        <v>1</v>
      </c>
      <c r="C1" s="267" t="s">
        <v>2</v>
      </c>
      <c r="D1" s="267" t="s">
        <v>3</v>
      </c>
      <c r="E1" s="267" t="s">
        <v>4</v>
      </c>
      <c r="F1" s="267" t="s">
        <v>5</v>
      </c>
      <c r="G1" s="267" t="s">
        <v>6</v>
      </c>
      <c r="H1" s="267" t="s">
        <v>7</v>
      </c>
      <c r="I1" s="297" t="s">
        <v>8</v>
      </c>
      <c r="J1" s="297" t="s">
        <v>908</v>
      </c>
      <c r="K1" s="267" t="s">
        <v>9</v>
      </c>
      <c r="L1" s="267" t="s">
        <v>10</v>
      </c>
      <c r="M1" s="267" t="s">
        <v>11</v>
      </c>
      <c r="N1" s="477" t="s">
        <v>903</v>
      </c>
      <c r="O1" s="477" t="s">
        <v>904</v>
      </c>
      <c r="P1" s="477" t="s">
        <v>905</v>
      </c>
      <c r="Q1" s="477" t="s">
        <v>906</v>
      </c>
      <c r="R1" s="267" t="s">
        <v>13</v>
      </c>
      <c r="S1" s="328" t="s">
        <v>14</v>
      </c>
      <c r="T1" s="336" t="s">
        <v>295</v>
      </c>
    </row>
    <row r="2" spans="1:20" ht="35.25" customHeight="1" thickTop="1" thickBot="1" x14ac:dyDescent="0.3">
      <c r="A2" s="529" t="s">
        <v>821</v>
      </c>
      <c r="B2" s="529"/>
      <c r="C2" s="529"/>
      <c r="D2" s="529"/>
      <c r="E2" s="529"/>
      <c r="F2" s="529"/>
      <c r="G2" s="529"/>
      <c r="H2" s="529"/>
      <c r="I2" s="529"/>
      <c r="J2" s="529"/>
      <c r="K2" s="529"/>
      <c r="L2" s="529"/>
      <c r="M2" s="529"/>
      <c r="N2" s="529"/>
      <c r="O2" s="529"/>
      <c r="P2" s="529"/>
      <c r="Q2" s="529"/>
      <c r="R2" s="529"/>
      <c r="S2" s="529"/>
    </row>
    <row r="3" spans="1:20" ht="141.75" customHeight="1" thickTop="1" thickBot="1" x14ac:dyDescent="0.3">
      <c r="A3" s="280" t="s">
        <v>15</v>
      </c>
      <c r="B3" s="269" t="s">
        <v>16</v>
      </c>
      <c r="C3" s="472" t="s">
        <v>17</v>
      </c>
      <c r="D3" s="269" t="s">
        <v>896</v>
      </c>
      <c r="E3" s="269" t="s">
        <v>895</v>
      </c>
      <c r="F3" s="269" t="s">
        <v>18</v>
      </c>
      <c r="G3" s="269" t="s">
        <v>19</v>
      </c>
      <c r="H3" s="358" t="s">
        <v>79</v>
      </c>
      <c r="I3" s="298" t="s">
        <v>21</v>
      </c>
      <c r="J3" s="486" t="s">
        <v>21</v>
      </c>
      <c r="K3" s="270" t="s">
        <v>22</v>
      </c>
      <c r="L3" s="270" t="s">
        <v>23</v>
      </c>
      <c r="M3" s="269" t="s">
        <v>24</v>
      </c>
      <c r="N3" s="269" t="s">
        <v>911</v>
      </c>
      <c r="O3" s="269" t="s">
        <v>1103</v>
      </c>
      <c r="P3" s="269" t="s">
        <v>1085</v>
      </c>
      <c r="Q3" s="269" t="s">
        <v>1104</v>
      </c>
      <c r="R3" s="269" t="s">
        <v>25</v>
      </c>
      <c r="S3" s="329" t="s">
        <v>26</v>
      </c>
      <c r="T3" s="337">
        <v>1</v>
      </c>
    </row>
    <row r="4" spans="1:20" ht="139.5" customHeight="1" thickTop="1" thickBot="1" x14ac:dyDescent="0.3">
      <c r="A4" s="280" t="s">
        <v>27</v>
      </c>
      <c r="B4" s="269" t="s">
        <v>16</v>
      </c>
      <c r="C4" s="269" t="s">
        <v>28</v>
      </c>
      <c r="D4" s="269" t="s">
        <v>29</v>
      </c>
      <c r="E4" s="269" t="s">
        <v>30</v>
      </c>
      <c r="F4" s="269" t="s">
        <v>31</v>
      </c>
      <c r="G4" s="269" t="s">
        <v>19</v>
      </c>
      <c r="H4" s="358" t="s">
        <v>79</v>
      </c>
      <c r="I4" s="298" t="s">
        <v>21</v>
      </c>
      <c r="J4" s="486" t="s">
        <v>21</v>
      </c>
      <c r="K4" s="270" t="s">
        <v>32</v>
      </c>
      <c r="L4" s="270" t="s">
        <v>23</v>
      </c>
      <c r="M4" s="278" t="s">
        <v>33</v>
      </c>
      <c r="N4" s="361" t="s">
        <v>33</v>
      </c>
      <c r="O4" s="361" t="s">
        <v>33</v>
      </c>
      <c r="P4" s="361" t="s">
        <v>33</v>
      </c>
      <c r="Q4" s="361" t="s">
        <v>33</v>
      </c>
      <c r="R4" s="270" t="s">
        <v>34</v>
      </c>
      <c r="S4" s="329" t="s">
        <v>26</v>
      </c>
      <c r="T4" s="337">
        <v>2</v>
      </c>
    </row>
    <row r="5" spans="1:20" ht="168.75" customHeight="1" thickTop="1" thickBot="1" x14ac:dyDescent="0.3">
      <c r="A5" s="280" t="s">
        <v>27</v>
      </c>
      <c r="B5" s="269" t="s">
        <v>16</v>
      </c>
      <c r="C5" s="269" t="s">
        <v>35</v>
      </c>
      <c r="D5" s="269">
        <v>8</v>
      </c>
      <c r="E5" s="269">
        <v>8</v>
      </c>
      <c r="F5" s="269" t="s">
        <v>36</v>
      </c>
      <c r="G5" s="269" t="s">
        <v>19</v>
      </c>
      <c r="H5" s="358" t="s">
        <v>79</v>
      </c>
      <c r="I5" s="298" t="s">
        <v>21</v>
      </c>
      <c r="J5" s="486" t="s">
        <v>21</v>
      </c>
      <c r="K5" s="270" t="s">
        <v>22</v>
      </c>
      <c r="L5" s="270" t="s">
        <v>23</v>
      </c>
      <c r="M5" s="361" t="s">
        <v>37</v>
      </c>
      <c r="N5" s="360" t="s">
        <v>910</v>
      </c>
      <c r="O5" s="361" t="s">
        <v>1049</v>
      </c>
      <c r="P5" s="360" t="s">
        <v>925</v>
      </c>
      <c r="Q5" s="360" t="s">
        <v>925</v>
      </c>
      <c r="R5" s="270" t="s">
        <v>38</v>
      </c>
      <c r="S5" s="329" t="s">
        <v>26</v>
      </c>
      <c r="T5" s="337">
        <v>3</v>
      </c>
    </row>
    <row r="6" spans="1:20" ht="140.25" customHeight="1" thickTop="1" thickBot="1" x14ac:dyDescent="0.3">
      <c r="A6" s="280" t="s">
        <v>27</v>
      </c>
      <c r="B6" s="269" t="s">
        <v>16</v>
      </c>
      <c r="C6" s="269" t="s">
        <v>39</v>
      </c>
      <c r="D6" s="269" t="s">
        <v>40</v>
      </c>
      <c r="E6" s="271">
        <v>1</v>
      </c>
      <c r="F6" s="269" t="s">
        <v>41</v>
      </c>
      <c r="G6" s="269" t="s">
        <v>19</v>
      </c>
      <c r="H6" s="358" t="s">
        <v>79</v>
      </c>
      <c r="I6" s="298" t="s">
        <v>21</v>
      </c>
      <c r="J6" s="486" t="s">
        <v>21</v>
      </c>
      <c r="K6" s="270" t="s">
        <v>22</v>
      </c>
      <c r="L6" s="270" t="s">
        <v>23</v>
      </c>
      <c r="M6" s="360">
        <v>1</v>
      </c>
      <c r="N6" s="360" t="s">
        <v>910</v>
      </c>
      <c r="O6" s="360" t="s">
        <v>1105</v>
      </c>
      <c r="P6" s="360" t="s">
        <v>925</v>
      </c>
      <c r="Q6" s="360" t="s">
        <v>925</v>
      </c>
      <c r="R6" s="270" t="s">
        <v>42</v>
      </c>
      <c r="S6" s="329" t="s">
        <v>26</v>
      </c>
      <c r="T6" s="337">
        <v>4</v>
      </c>
    </row>
    <row r="7" spans="1:20" ht="84.75" customHeight="1" thickTop="1" thickBot="1" x14ac:dyDescent="0.3">
      <c r="A7" s="280" t="s">
        <v>27</v>
      </c>
      <c r="B7" s="269" t="s">
        <v>16</v>
      </c>
      <c r="C7" s="269" t="s">
        <v>43</v>
      </c>
      <c r="D7" s="269" t="s">
        <v>44</v>
      </c>
      <c r="E7" s="269" t="s">
        <v>44</v>
      </c>
      <c r="F7" s="269" t="s">
        <v>45</v>
      </c>
      <c r="G7" s="269" t="s">
        <v>19</v>
      </c>
      <c r="H7" s="358" t="s">
        <v>79</v>
      </c>
      <c r="I7" s="298" t="s">
        <v>21</v>
      </c>
      <c r="J7" s="486" t="s">
        <v>21</v>
      </c>
      <c r="K7" s="270" t="s">
        <v>22</v>
      </c>
      <c r="L7" s="270" t="s">
        <v>23</v>
      </c>
      <c r="M7" s="277" t="s">
        <v>1106</v>
      </c>
      <c r="N7" s="360" t="s">
        <v>911</v>
      </c>
      <c r="O7" s="277" t="s">
        <v>1107</v>
      </c>
      <c r="P7" s="423" t="s">
        <v>1108</v>
      </c>
      <c r="Q7" s="423" t="s">
        <v>1109</v>
      </c>
      <c r="R7" s="270" t="s">
        <v>48</v>
      </c>
      <c r="S7" s="329" t="s">
        <v>26</v>
      </c>
      <c r="T7" s="337">
        <v>5</v>
      </c>
    </row>
    <row r="8" spans="1:20" ht="105.75" customHeight="1" thickTop="1" thickBot="1" x14ac:dyDescent="0.3">
      <c r="A8" s="280" t="s">
        <v>49</v>
      </c>
      <c r="B8" s="269" t="s">
        <v>50</v>
      </c>
      <c r="C8" s="269" t="s">
        <v>853</v>
      </c>
      <c r="D8" s="272" t="s">
        <v>851</v>
      </c>
      <c r="E8" s="273" t="s">
        <v>850</v>
      </c>
      <c r="F8" s="269" t="s">
        <v>54</v>
      </c>
      <c r="G8" s="269" t="s">
        <v>19</v>
      </c>
      <c r="H8" s="358" t="s">
        <v>79</v>
      </c>
      <c r="I8" s="298" t="s">
        <v>53</v>
      </c>
      <c r="J8" s="486" t="s">
        <v>53</v>
      </c>
      <c r="K8" s="270" t="s">
        <v>22</v>
      </c>
      <c r="L8" s="278" t="s">
        <v>23</v>
      </c>
      <c r="M8" s="362" t="s">
        <v>852</v>
      </c>
      <c r="N8" s="360" t="s">
        <v>909</v>
      </c>
      <c r="O8" s="360" t="s">
        <v>1050</v>
      </c>
      <c r="P8" s="360" t="s">
        <v>925</v>
      </c>
      <c r="Q8" s="360" t="s">
        <v>925</v>
      </c>
      <c r="R8" s="270" t="s">
        <v>854</v>
      </c>
      <c r="S8" s="329" t="s">
        <v>51</v>
      </c>
      <c r="T8" s="337">
        <v>6</v>
      </c>
    </row>
    <row r="9" spans="1:20" ht="63.75" customHeight="1" thickTop="1" thickBot="1" x14ac:dyDescent="0.3">
      <c r="A9" s="280" t="s">
        <v>49</v>
      </c>
      <c r="B9" s="269" t="s">
        <v>50</v>
      </c>
      <c r="C9" s="269" t="s">
        <v>58</v>
      </c>
      <c r="D9" s="269" t="s">
        <v>59</v>
      </c>
      <c r="E9" s="269" t="s">
        <v>59</v>
      </c>
      <c r="F9" s="269" t="s">
        <v>60</v>
      </c>
      <c r="G9" s="269" t="s">
        <v>19</v>
      </c>
      <c r="H9" s="358" t="s">
        <v>79</v>
      </c>
      <c r="I9" s="298" t="s">
        <v>21</v>
      </c>
      <c r="J9" s="486" t="s">
        <v>21</v>
      </c>
      <c r="K9" s="278" t="s">
        <v>22</v>
      </c>
      <c r="L9" s="278" t="s">
        <v>23</v>
      </c>
      <c r="M9" s="281" t="s">
        <v>61</v>
      </c>
      <c r="N9" s="362" t="s">
        <v>909</v>
      </c>
      <c r="O9" s="360" t="s">
        <v>932</v>
      </c>
      <c r="P9" s="362" t="s">
        <v>925</v>
      </c>
      <c r="Q9" s="362" t="s">
        <v>925</v>
      </c>
      <c r="R9" s="269" t="s">
        <v>62</v>
      </c>
      <c r="S9" s="329" t="s">
        <v>51</v>
      </c>
      <c r="T9" s="337">
        <v>7</v>
      </c>
    </row>
    <row r="10" spans="1:20" ht="108.75" customHeight="1" thickTop="1" thickBot="1" x14ac:dyDescent="0.3">
      <c r="A10" s="280" t="s">
        <v>49</v>
      </c>
      <c r="B10" s="269" t="s">
        <v>50</v>
      </c>
      <c r="C10" s="269" t="s">
        <v>856</v>
      </c>
      <c r="D10" s="269" t="s">
        <v>857</v>
      </c>
      <c r="E10" s="269" t="s">
        <v>855</v>
      </c>
      <c r="F10" s="269" t="s">
        <v>858</v>
      </c>
      <c r="G10" s="269" t="s">
        <v>19</v>
      </c>
      <c r="H10" s="358" t="s">
        <v>79</v>
      </c>
      <c r="I10" s="298" t="s">
        <v>21</v>
      </c>
      <c r="J10" s="486" t="s">
        <v>53</v>
      </c>
      <c r="K10" s="278" t="s">
        <v>22</v>
      </c>
      <c r="L10" s="278" t="s">
        <v>23</v>
      </c>
      <c r="M10" s="277" t="s">
        <v>63</v>
      </c>
      <c r="N10" s="277" t="s">
        <v>909</v>
      </c>
      <c r="O10" s="360" t="s">
        <v>933</v>
      </c>
      <c r="P10" s="362" t="s">
        <v>925</v>
      </c>
      <c r="Q10" s="362" t="s">
        <v>925</v>
      </c>
      <c r="R10" s="269" t="s">
        <v>859</v>
      </c>
      <c r="S10" s="329" t="s">
        <v>51</v>
      </c>
      <c r="T10" s="337">
        <v>8</v>
      </c>
    </row>
    <row r="11" spans="1:20" ht="97.5" customHeight="1" thickTop="1" thickBot="1" x14ac:dyDescent="0.3">
      <c r="A11" s="280" t="s">
        <v>64</v>
      </c>
      <c r="B11" s="269" t="s">
        <v>65</v>
      </c>
      <c r="C11" s="269" t="s">
        <v>66</v>
      </c>
      <c r="D11" s="269" t="s">
        <v>897</v>
      </c>
      <c r="E11" s="269" t="s">
        <v>67</v>
      </c>
      <c r="F11" s="269" t="s">
        <v>68</v>
      </c>
      <c r="G11" s="269" t="s">
        <v>19</v>
      </c>
      <c r="H11" s="358" t="s">
        <v>79</v>
      </c>
      <c r="I11" s="299">
        <v>450000</v>
      </c>
      <c r="J11" s="487">
        <v>0</v>
      </c>
      <c r="K11" s="270" t="s">
        <v>22</v>
      </c>
      <c r="L11" s="270" t="s">
        <v>23</v>
      </c>
      <c r="M11" s="277" t="s">
        <v>1033</v>
      </c>
      <c r="N11" s="277" t="s">
        <v>909</v>
      </c>
      <c r="O11" s="277" t="s">
        <v>1110</v>
      </c>
      <c r="P11" s="277" t="s">
        <v>925</v>
      </c>
      <c r="Q11" s="277" t="s">
        <v>925</v>
      </c>
      <c r="R11" s="275" t="s">
        <v>69</v>
      </c>
      <c r="S11" s="329" t="s">
        <v>51</v>
      </c>
      <c r="T11" s="337">
        <v>9</v>
      </c>
    </row>
    <row r="12" spans="1:20" ht="75" customHeight="1" thickTop="1" thickBot="1" x14ac:dyDescent="0.3">
      <c r="A12" s="280" t="s">
        <v>64</v>
      </c>
      <c r="B12" s="269" t="s">
        <v>65</v>
      </c>
      <c r="C12" s="269" t="s">
        <v>70</v>
      </c>
      <c r="D12" s="269" t="s">
        <v>899</v>
      </c>
      <c r="E12" s="269" t="s">
        <v>898</v>
      </c>
      <c r="F12" s="269" t="s">
        <v>71</v>
      </c>
      <c r="G12" s="269" t="s">
        <v>19</v>
      </c>
      <c r="H12" s="358" t="s">
        <v>79</v>
      </c>
      <c r="I12" s="299">
        <v>600000</v>
      </c>
      <c r="J12" s="487">
        <v>0</v>
      </c>
      <c r="K12" s="270" t="s">
        <v>22</v>
      </c>
      <c r="L12" s="270" t="s">
        <v>23</v>
      </c>
      <c r="M12" s="291">
        <v>17</v>
      </c>
      <c r="N12" s="277" t="s">
        <v>1031</v>
      </c>
      <c r="O12" s="277" t="s">
        <v>1026</v>
      </c>
      <c r="P12" s="277" t="s">
        <v>1032</v>
      </c>
      <c r="Q12" s="277" t="s">
        <v>1051</v>
      </c>
      <c r="R12" s="275" t="s">
        <v>72</v>
      </c>
      <c r="S12" s="329" t="s">
        <v>51</v>
      </c>
      <c r="T12" s="337">
        <v>10</v>
      </c>
    </row>
    <row r="13" spans="1:20" ht="97.5" customHeight="1" thickTop="1" thickBot="1" x14ac:dyDescent="0.3">
      <c r="A13" s="280" t="s">
        <v>73</v>
      </c>
      <c r="B13" s="269" t="s">
        <v>74</v>
      </c>
      <c r="C13" s="224" t="s">
        <v>75</v>
      </c>
      <c r="D13" s="269" t="s">
        <v>76</v>
      </c>
      <c r="E13" s="224" t="s">
        <v>77</v>
      </c>
      <c r="F13" s="224" t="s">
        <v>78</v>
      </c>
      <c r="G13" s="269" t="s">
        <v>19</v>
      </c>
      <c r="H13" s="224" t="s">
        <v>79</v>
      </c>
      <c r="I13" s="300">
        <v>250000</v>
      </c>
      <c r="J13" s="487">
        <v>0</v>
      </c>
      <c r="K13" s="270" t="s">
        <v>22</v>
      </c>
      <c r="L13" s="270" t="s">
        <v>80</v>
      </c>
      <c r="M13" s="291" t="s">
        <v>163</v>
      </c>
      <c r="N13" s="291" t="s">
        <v>909</v>
      </c>
      <c r="O13" s="291" t="s">
        <v>917</v>
      </c>
      <c r="P13" s="207" t="s">
        <v>925</v>
      </c>
      <c r="Q13" s="207" t="s">
        <v>925</v>
      </c>
      <c r="R13" s="275" t="s">
        <v>164</v>
      </c>
      <c r="S13" s="329" t="s">
        <v>82</v>
      </c>
      <c r="T13" s="337">
        <v>11</v>
      </c>
    </row>
    <row r="14" spans="1:20" ht="94.5" customHeight="1" thickTop="1" thickBot="1" x14ac:dyDescent="0.3">
      <c r="A14" s="280" t="s">
        <v>73</v>
      </c>
      <c r="B14" s="269" t="s">
        <v>74</v>
      </c>
      <c r="C14" s="224" t="s">
        <v>83</v>
      </c>
      <c r="D14" s="269" t="s">
        <v>1153</v>
      </c>
      <c r="E14" s="224" t="s">
        <v>84</v>
      </c>
      <c r="F14" s="224" t="s">
        <v>85</v>
      </c>
      <c r="G14" s="269" t="s">
        <v>19</v>
      </c>
      <c r="H14" s="224" t="s">
        <v>79</v>
      </c>
      <c r="I14" s="298">
        <v>100000</v>
      </c>
      <c r="J14" s="487">
        <v>0</v>
      </c>
      <c r="K14" s="270" t="s">
        <v>22</v>
      </c>
      <c r="L14" s="270" t="s">
        <v>80</v>
      </c>
      <c r="M14" s="291" t="s">
        <v>168</v>
      </c>
      <c r="N14" s="291" t="s">
        <v>1031</v>
      </c>
      <c r="O14" s="291" t="s">
        <v>1100</v>
      </c>
      <c r="P14" s="207" t="s">
        <v>1101</v>
      </c>
      <c r="Q14" s="207" t="s">
        <v>1102</v>
      </c>
      <c r="R14" s="394" t="s">
        <v>165</v>
      </c>
      <c r="S14" s="329" t="s">
        <v>82</v>
      </c>
      <c r="T14" s="337">
        <v>12</v>
      </c>
    </row>
    <row r="15" spans="1:20" ht="72.75" customHeight="1" thickTop="1" thickBot="1" x14ac:dyDescent="0.3">
      <c r="A15" s="280" t="s">
        <v>73</v>
      </c>
      <c r="B15" s="269" t="s">
        <v>74</v>
      </c>
      <c r="C15" s="224" t="s">
        <v>86</v>
      </c>
      <c r="D15" s="269" t="s">
        <v>1153</v>
      </c>
      <c r="E15" s="224" t="s">
        <v>87</v>
      </c>
      <c r="F15" s="224" t="s">
        <v>88</v>
      </c>
      <c r="G15" s="269" t="s">
        <v>19</v>
      </c>
      <c r="H15" s="224" t="s">
        <v>79</v>
      </c>
      <c r="I15" s="298">
        <v>500000</v>
      </c>
      <c r="J15" s="486">
        <v>0</v>
      </c>
      <c r="K15" s="270" t="s">
        <v>22</v>
      </c>
      <c r="L15" s="270" t="s">
        <v>80</v>
      </c>
      <c r="M15" s="291" t="s">
        <v>89</v>
      </c>
      <c r="N15" s="291" t="s">
        <v>909</v>
      </c>
      <c r="O15" s="291" t="s">
        <v>918</v>
      </c>
      <c r="P15" s="207" t="s">
        <v>925</v>
      </c>
      <c r="Q15" s="207" t="s">
        <v>925</v>
      </c>
      <c r="R15" s="275" t="s">
        <v>165</v>
      </c>
      <c r="S15" s="329" t="s">
        <v>82</v>
      </c>
      <c r="T15" s="337">
        <v>13</v>
      </c>
    </row>
    <row r="16" spans="1:20" ht="82.5" customHeight="1" thickTop="1" thickBot="1" x14ac:dyDescent="0.3">
      <c r="A16" s="280" t="s">
        <v>73</v>
      </c>
      <c r="B16" s="269" t="s">
        <v>74</v>
      </c>
      <c r="C16" s="224" t="s">
        <v>90</v>
      </c>
      <c r="D16" s="269" t="s">
        <v>1153</v>
      </c>
      <c r="E16" s="224" t="s">
        <v>91</v>
      </c>
      <c r="F16" s="224" t="s">
        <v>92</v>
      </c>
      <c r="G16" s="269" t="s">
        <v>19</v>
      </c>
      <c r="H16" s="224" t="s">
        <v>79</v>
      </c>
      <c r="I16" s="298">
        <v>200000</v>
      </c>
      <c r="J16" s="486">
        <v>0</v>
      </c>
      <c r="K16" s="270" t="s">
        <v>22</v>
      </c>
      <c r="L16" s="270" t="s">
        <v>80</v>
      </c>
      <c r="M16" s="291" t="s">
        <v>166</v>
      </c>
      <c r="N16" s="291" t="s">
        <v>909</v>
      </c>
      <c r="O16" s="291" t="s">
        <v>1111</v>
      </c>
      <c r="P16" s="207" t="s">
        <v>925</v>
      </c>
      <c r="Q16" s="207" t="s">
        <v>925</v>
      </c>
      <c r="R16" s="275" t="s">
        <v>167</v>
      </c>
      <c r="S16" s="329" t="s">
        <v>82</v>
      </c>
      <c r="T16" s="337">
        <v>14</v>
      </c>
    </row>
    <row r="17" spans="1:20" ht="77.25" customHeight="1" thickTop="1" thickBot="1" x14ac:dyDescent="0.3">
      <c r="A17" s="280" t="s">
        <v>73</v>
      </c>
      <c r="B17" s="269" t="s">
        <v>74</v>
      </c>
      <c r="C17" s="224" t="s">
        <v>93</v>
      </c>
      <c r="D17" s="269" t="s">
        <v>481</v>
      </c>
      <c r="E17" s="224" t="s">
        <v>94</v>
      </c>
      <c r="F17" s="224" t="s">
        <v>95</v>
      </c>
      <c r="G17" s="269" t="s">
        <v>19</v>
      </c>
      <c r="H17" s="224" t="s">
        <v>79</v>
      </c>
      <c r="I17" s="298" t="s">
        <v>96</v>
      </c>
      <c r="J17" s="486">
        <v>0</v>
      </c>
      <c r="K17" s="270" t="s">
        <v>22</v>
      </c>
      <c r="L17" s="270" t="s">
        <v>80</v>
      </c>
      <c r="M17" s="291" t="s">
        <v>81</v>
      </c>
      <c r="N17" s="291" t="s">
        <v>909</v>
      </c>
      <c r="O17" s="291" t="s">
        <v>919</v>
      </c>
      <c r="P17" s="207" t="s">
        <v>925</v>
      </c>
      <c r="Q17" s="207" t="s">
        <v>925</v>
      </c>
      <c r="R17" s="275" t="s">
        <v>162</v>
      </c>
      <c r="S17" s="329" t="s">
        <v>82</v>
      </c>
      <c r="T17" s="337">
        <v>15</v>
      </c>
    </row>
    <row r="18" spans="1:20" ht="99" customHeight="1" thickTop="1" thickBot="1" x14ac:dyDescent="0.3">
      <c r="A18" s="280" t="s">
        <v>73</v>
      </c>
      <c r="B18" s="269" t="s">
        <v>74</v>
      </c>
      <c r="C18" s="224" t="s">
        <v>97</v>
      </c>
      <c r="D18" s="269" t="s">
        <v>33</v>
      </c>
      <c r="E18" s="224" t="s">
        <v>98</v>
      </c>
      <c r="F18" s="224" t="s">
        <v>98</v>
      </c>
      <c r="G18" s="269" t="s">
        <v>19</v>
      </c>
      <c r="H18" s="224" t="s">
        <v>79</v>
      </c>
      <c r="I18" s="298">
        <v>200000</v>
      </c>
      <c r="J18" s="486">
        <v>0</v>
      </c>
      <c r="K18" s="270" t="s">
        <v>22</v>
      </c>
      <c r="L18" s="270" t="s">
        <v>80</v>
      </c>
      <c r="M18" s="291" t="s">
        <v>99</v>
      </c>
      <c r="N18" s="291" t="s">
        <v>909</v>
      </c>
      <c r="O18" s="291" t="s">
        <v>920</v>
      </c>
      <c r="P18" s="207" t="s">
        <v>925</v>
      </c>
      <c r="Q18" s="207" t="s">
        <v>925</v>
      </c>
      <c r="R18" s="275" t="s">
        <v>161</v>
      </c>
      <c r="S18" s="329" t="s">
        <v>82</v>
      </c>
      <c r="T18" s="337">
        <v>16</v>
      </c>
    </row>
    <row r="19" spans="1:20" ht="141" hidden="1" customHeight="1" thickTop="1" thickBot="1" x14ac:dyDescent="0.3">
      <c r="A19" s="280" t="s">
        <v>73</v>
      </c>
      <c r="B19" s="269" t="s">
        <v>74</v>
      </c>
      <c r="C19" s="224" t="s">
        <v>100</v>
      </c>
      <c r="D19" s="269"/>
      <c r="E19" s="224" t="s">
        <v>101</v>
      </c>
      <c r="F19" s="224" t="s">
        <v>102</v>
      </c>
      <c r="G19" s="269" t="s">
        <v>19</v>
      </c>
      <c r="H19" s="224" t="s">
        <v>79</v>
      </c>
      <c r="I19" s="298">
        <v>3000000</v>
      </c>
      <c r="J19" s="486"/>
      <c r="K19" s="270" t="s">
        <v>22</v>
      </c>
      <c r="L19" s="270" t="s">
        <v>103</v>
      </c>
      <c r="M19" s="308" t="s">
        <v>104</v>
      </c>
      <c r="N19" s="314" t="s">
        <v>909</v>
      </c>
      <c r="O19" s="314" t="s">
        <v>104</v>
      </c>
      <c r="P19" s="212" t="s">
        <v>925</v>
      </c>
      <c r="Q19" s="212" t="s">
        <v>925</v>
      </c>
      <c r="R19" s="275" t="s">
        <v>161</v>
      </c>
      <c r="S19" s="329" t="s">
        <v>82</v>
      </c>
    </row>
    <row r="20" spans="1:20" ht="99" customHeight="1" thickTop="1" thickBot="1" x14ac:dyDescent="0.3">
      <c r="A20" s="280" t="s">
        <v>73</v>
      </c>
      <c r="B20" s="269" t="s">
        <v>74</v>
      </c>
      <c r="C20" s="269" t="s">
        <v>105</v>
      </c>
      <c r="D20" s="269" t="s">
        <v>106</v>
      </c>
      <c r="E20" s="269" t="s">
        <v>106</v>
      </c>
      <c r="F20" s="269" t="s">
        <v>107</v>
      </c>
      <c r="G20" s="269" t="s">
        <v>19</v>
      </c>
      <c r="H20" s="224" t="s">
        <v>79</v>
      </c>
      <c r="I20" s="298" t="s">
        <v>21</v>
      </c>
      <c r="J20" s="486" t="s">
        <v>21</v>
      </c>
      <c r="K20" s="270" t="s">
        <v>22</v>
      </c>
      <c r="L20" s="270" t="s">
        <v>23</v>
      </c>
      <c r="M20" s="277" t="s">
        <v>106</v>
      </c>
      <c r="N20" s="277" t="s">
        <v>909</v>
      </c>
      <c r="O20" s="277" t="s">
        <v>1087</v>
      </c>
      <c r="P20" s="277" t="s">
        <v>925</v>
      </c>
      <c r="Q20" s="277" t="s">
        <v>925</v>
      </c>
      <c r="R20" s="275" t="s">
        <v>108</v>
      </c>
      <c r="S20" s="329" t="s">
        <v>82</v>
      </c>
      <c r="T20" s="337">
        <v>17</v>
      </c>
    </row>
    <row r="21" spans="1:20" ht="84.75" customHeight="1" thickTop="1" thickBot="1" x14ac:dyDescent="0.3">
      <c r="A21" s="280" t="s">
        <v>73</v>
      </c>
      <c r="B21" s="269" t="s">
        <v>74</v>
      </c>
      <c r="C21" s="269" t="s">
        <v>109</v>
      </c>
      <c r="D21" s="269" t="s">
        <v>110</v>
      </c>
      <c r="E21" s="269" t="s">
        <v>110</v>
      </c>
      <c r="F21" s="269" t="s">
        <v>111</v>
      </c>
      <c r="G21" s="269" t="s">
        <v>19</v>
      </c>
      <c r="H21" s="224" t="s">
        <v>79</v>
      </c>
      <c r="I21" s="298" t="s">
        <v>21</v>
      </c>
      <c r="J21" s="486" t="s">
        <v>21</v>
      </c>
      <c r="K21" s="270" t="s">
        <v>22</v>
      </c>
      <c r="L21" s="270" t="s">
        <v>23</v>
      </c>
      <c r="M21" s="277" t="s">
        <v>110</v>
      </c>
      <c r="N21" s="277" t="s">
        <v>909</v>
      </c>
      <c r="O21" s="277" t="s">
        <v>1088</v>
      </c>
      <c r="P21" s="277" t="s">
        <v>925</v>
      </c>
      <c r="Q21" s="277" t="s">
        <v>925</v>
      </c>
      <c r="R21" s="275" t="s">
        <v>112</v>
      </c>
      <c r="S21" s="329" t="s">
        <v>82</v>
      </c>
      <c r="T21" s="337">
        <v>18</v>
      </c>
    </row>
    <row r="22" spans="1:20" ht="103.5" customHeight="1" thickTop="1" thickBot="1" x14ac:dyDescent="0.3">
      <c r="A22" s="280" t="s">
        <v>73</v>
      </c>
      <c r="B22" s="269" t="s">
        <v>74</v>
      </c>
      <c r="C22" s="269" t="s">
        <v>113</v>
      </c>
      <c r="D22" s="269" t="s">
        <v>114</v>
      </c>
      <c r="E22" s="271">
        <v>1</v>
      </c>
      <c r="F22" s="269" t="s">
        <v>115</v>
      </c>
      <c r="G22" s="269" t="s">
        <v>19</v>
      </c>
      <c r="H22" s="224" t="s">
        <v>79</v>
      </c>
      <c r="I22" s="298" t="s">
        <v>21</v>
      </c>
      <c r="J22" s="486" t="s">
        <v>21</v>
      </c>
      <c r="K22" s="270" t="s">
        <v>22</v>
      </c>
      <c r="L22" s="270" t="s">
        <v>23</v>
      </c>
      <c r="M22" s="277" t="s">
        <v>116</v>
      </c>
      <c r="N22" s="277" t="s">
        <v>909</v>
      </c>
      <c r="O22" s="277" t="s">
        <v>1089</v>
      </c>
      <c r="P22" s="277" t="s">
        <v>925</v>
      </c>
      <c r="Q22" s="277" t="s">
        <v>925</v>
      </c>
      <c r="R22" s="269" t="s">
        <v>117</v>
      </c>
      <c r="S22" s="329" t="s">
        <v>82</v>
      </c>
      <c r="T22" s="337">
        <v>19</v>
      </c>
    </row>
    <row r="23" spans="1:20" ht="116.25" customHeight="1" thickTop="1" thickBot="1" x14ac:dyDescent="0.3">
      <c r="A23" s="280" t="s">
        <v>73</v>
      </c>
      <c r="B23" s="269" t="s">
        <v>74</v>
      </c>
      <c r="C23" s="269" t="s">
        <v>118</v>
      </c>
      <c r="D23" s="269" t="s">
        <v>114</v>
      </c>
      <c r="E23" s="269" t="s">
        <v>119</v>
      </c>
      <c r="F23" s="269" t="s">
        <v>120</v>
      </c>
      <c r="G23" s="269" t="s">
        <v>19</v>
      </c>
      <c r="H23" s="224" t="s">
        <v>79</v>
      </c>
      <c r="I23" s="298" t="s">
        <v>21</v>
      </c>
      <c r="J23" s="486" t="s">
        <v>21</v>
      </c>
      <c r="K23" s="270" t="s">
        <v>22</v>
      </c>
      <c r="L23" s="270" t="s">
        <v>23</v>
      </c>
      <c r="M23" s="277" t="s">
        <v>119</v>
      </c>
      <c r="N23" s="277" t="s">
        <v>909</v>
      </c>
      <c r="O23" s="277" t="s">
        <v>1090</v>
      </c>
      <c r="P23" s="277" t="s">
        <v>925</v>
      </c>
      <c r="Q23" s="277" t="s">
        <v>925</v>
      </c>
      <c r="R23" s="269" t="s">
        <v>121</v>
      </c>
      <c r="S23" s="329" t="s">
        <v>82</v>
      </c>
      <c r="T23" s="337">
        <v>20</v>
      </c>
    </row>
    <row r="24" spans="1:20" ht="166.5" customHeight="1" thickTop="1" thickBot="1" x14ac:dyDescent="0.3">
      <c r="A24" s="280" t="s">
        <v>73</v>
      </c>
      <c r="B24" s="269" t="s">
        <v>74</v>
      </c>
      <c r="C24" s="269" t="s">
        <v>122</v>
      </c>
      <c r="D24" s="269" t="s">
        <v>114</v>
      </c>
      <c r="E24" s="269" t="s">
        <v>119</v>
      </c>
      <c r="F24" s="269" t="s">
        <v>123</v>
      </c>
      <c r="G24" s="269" t="s">
        <v>19</v>
      </c>
      <c r="H24" s="224" t="s">
        <v>79</v>
      </c>
      <c r="I24" s="298" t="s">
        <v>21</v>
      </c>
      <c r="J24" s="486" t="s">
        <v>21</v>
      </c>
      <c r="K24" s="270" t="s">
        <v>22</v>
      </c>
      <c r="L24" s="270" t="s">
        <v>23</v>
      </c>
      <c r="M24" s="277" t="s">
        <v>119</v>
      </c>
      <c r="N24" s="277" t="s">
        <v>909</v>
      </c>
      <c r="O24" s="277" t="s">
        <v>1091</v>
      </c>
      <c r="P24" s="277" t="s">
        <v>925</v>
      </c>
      <c r="Q24" s="277" t="s">
        <v>925</v>
      </c>
      <c r="R24" s="269" t="s">
        <v>124</v>
      </c>
      <c r="S24" s="329" t="s">
        <v>82</v>
      </c>
      <c r="T24" s="337">
        <v>21</v>
      </c>
    </row>
    <row r="25" spans="1:20" ht="124.5" customHeight="1" thickTop="1" thickBot="1" x14ac:dyDescent="0.3">
      <c r="A25" s="280" t="s">
        <v>73</v>
      </c>
      <c r="B25" s="269" t="s">
        <v>74</v>
      </c>
      <c r="C25" s="269" t="s">
        <v>125</v>
      </c>
      <c r="D25" s="269" t="s">
        <v>126</v>
      </c>
      <c r="E25" s="269" t="s">
        <v>126</v>
      </c>
      <c r="F25" s="269" t="s">
        <v>127</v>
      </c>
      <c r="G25" s="269" t="s">
        <v>19</v>
      </c>
      <c r="H25" s="224" t="s">
        <v>79</v>
      </c>
      <c r="I25" s="298" t="s">
        <v>21</v>
      </c>
      <c r="J25" s="486" t="s">
        <v>21</v>
      </c>
      <c r="K25" s="270" t="s">
        <v>128</v>
      </c>
      <c r="L25" s="270" t="s">
        <v>23</v>
      </c>
      <c r="M25" s="277" t="s">
        <v>126</v>
      </c>
      <c r="N25" s="277" t="s">
        <v>909</v>
      </c>
      <c r="O25" s="277" t="s">
        <v>1092</v>
      </c>
      <c r="P25" s="277" t="s">
        <v>925</v>
      </c>
      <c r="Q25" s="277" t="s">
        <v>925</v>
      </c>
      <c r="R25" s="269" t="s">
        <v>108</v>
      </c>
      <c r="S25" s="329" t="s">
        <v>82</v>
      </c>
      <c r="T25" s="337">
        <v>22</v>
      </c>
    </row>
    <row r="26" spans="1:20" ht="117" customHeight="1" thickTop="1" thickBot="1" x14ac:dyDescent="0.3">
      <c r="A26" s="280" t="s">
        <v>73</v>
      </c>
      <c r="B26" s="269" t="s">
        <v>74</v>
      </c>
      <c r="C26" s="269" t="s">
        <v>129</v>
      </c>
      <c r="D26" s="269" t="s">
        <v>114</v>
      </c>
      <c r="E26" s="269" t="s">
        <v>130</v>
      </c>
      <c r="F26" s="269" t="s">
        <v>131</v>
      </c>
      <c r="G26" s="269" t="s">
        <v>19</v>
      </c>
      <c r="H26" s="224" t="s">
        <v>79</v>
      </c>
      <c r="I26" s="298" t="s">
        <v>21</v>
      </c>
      <c r="J26" s="486" t="s">
        <v>21</v>
      </c>
      <c r="K26" s="270" t="s">
        <v>22</v>
      </c>
      <c r="L26" s="270" t="s">
        <v>23</v>
      </c>
      <c r="M26" s="277" t="s">
        <v>132</v>
      </c>
      <c r="N26" s="277" t="s">
        <v>909</v>
      </c>
      <c r="O26" s="277" t="s">
        <v>1093</v>
      </c>
      <c r="P26" s="277" t="s">
        <v>925</v>
      </c>
      <c r="Q26" s="277" t="s">
        <v>925</v>
      </c>
      <c r="R26" s="269" t="s">
        <v>133</v>
      </c>
      <c r="S26" s="329" t="s">
        <v>82</v>
      </c>
      <c r="T26" s="337">
        <v>23</v>
      </c>
    </row>
    <row r="27" spans="1:20" ht="95.25" customHeight="1" thickTop="1" thickBot="1" x14ac:dyDescent="0.3">
      <c r="A27" s="280" t="s">
        <v>73</v>
      </c>
      <c r="B27" s="269" t="s">
        <v>74</v>
      </c>
      <c r="C27" s="269" t="s">
        <v>134</v>
      </c>
      <c r="D27" s="269" t="s">
        <v>132</v>
      </c>
      <c r="E27" s="269" t="s">
        <v>132</v>
      </c>
      <c r="F27" s="269" t="s">
        <v>135</v>
      </c>
      <c r="G27" s="269" t="s">
        <v>19</v>
      </c>
      <c r="H27" s="224" t="s">
        <v>79</v>
      </c>
      <c r="I27" s="298" t="s">
        <v>21</v>
      </c>
      <c r="J27" s="486" t="s">
        <v>21</v>
      </c>
      <c r="K27" s="270" t="s">
        <v>128</v>
      </c>
      <c r="L27" s="270" t="s">
        <v>23</v>
      </c>
      <c r="M27" s="277" t="s">
        <v>132</v>
      </c>
      <c r="N27" s="277" t="s">
        <v>909</v>
      </c>
      <c r="O27" s="277" t="s">
        <v>1094</v>
      </c>
      <c r="P27" s="277" t="s">
        <v>925</v>
      </c>
      <c r="Q27" s="277" t="s">
        <v>925</v>
      </c>
      <c r="R27" s="269" t="s">
        <v>136</v>
      </c>
      <c r="S27" s="329" t="s">
        <v>82</v>
      </c>
      <c r="T27" s="337">
        <v>24</v>
      </c>
    </row>
    <row r="28" spans="1:20" ht="93.75" customHeight="1" thickTop="1" thickBot="1" x14ac:dyDescent="0.3">
      <c r="A28" s="280" t="s">
        <v>73</v>
      </c>
      <c r="B28" s="269" t="s">
        <v>74</v>
      </c>
      <c r="C28" s="269" t="s">
        <v>137</v>
      </c>
      <c r="D28" s="269" t="s">
        <v>132</v>
      </c>
      <c r="E28" s="269" t="s">
        <v>132</v>
      </c>
      <c r="F28" s="269" t="s">
        <v>138</v>
      </c>
      <c r="G28" s="269" t="s">
        <v>19</v>
      </c>
      <c r="H28" s="224" t="s">
        <v>79</v>
      </c>
      <c r="I28" s="298" t="s">
        <v>139</v>
      </c>
      <c r="J28" s="486"/>
      <c r="K28" s="270" t="s">
        <v>128</v>
      </c>
      <c r="L28" s="270" t="s">
        <v>47</v>
      </c>
      <c r="M28" s="277" t="s">
        <v>132</v>
      </c>
      <c r="N28" s="277" t="s">
        <v>909</v>
      </c>
      <c r="O28" s="277" t="s">
        <v>1095</v>
      </c>
      <c r="P28" s="277" t="s">
        <v>925</v>
      </c>
      <c r="Q28" s="277" t="s">
        <v>925</v>
      </c>
      <c r="R28" s="269" t="s">
        <v>136</v>
      </c>
      <c r="S28" s="329" t="s">
        <v>82</v>
      </c>
      <c r="T28" s="337">
        <v>25</v>
      </c>
    </row>
    <row r="29" spans="1:20" ht="91.5" customHeight="1" thickTop="1" thickBot="1" x14ac:dyDescent="0.3">
      <c r="A29" s="280" t="s">
        <v>73</v>
      </c>
      <c r="B29" s="269" t="s">
        <v>74</v>
      </c>
      <c r="C29" s="269" t="s">
        <v>140</v>
      </c>
      <c r="D29" s="269" t="s">
        <v>132</v>
      </c>
      <c r="E29" s="269" t="s">
        <v>132</v>
      </c>
      <c r="F29" s="269" t="s">
        <v>141</v>
      </c>
      <c r="G29" s="269" t="s">
        <v>19</v>
      </c>
      <c r="H29" s="224" t="s">
        <v>79</v>
      </c>
      <c r="I29" s="298" t="s">
        <v>21</v>
      </c>
      <c r="J29" s="486" t="s">
        <v>21</v>
      </c>
      <c r="K29" s="270" t="s">
        <v>128</v>
      </c>
      <c r="L29" s="270" t="s">
        <v>23</v>
      </c>
      <c r="M29" s="277" t="s">
        <v>132</v>
      </c>
      <c r="N29" s="291" t="s">
        <v>909</v>
      </c>
      <c r="O29" s="291" t="s">
        <v>1097</v>
      </c>
      <c r="P29" s="207" t="s">
        <v>925</v>
      </c>
      <c r="Q29" s="207" t="s">
        <v>925</v>
      </c>
      <c r="R29" s="269" t="s">
        <v>136</v>
      </c>
      <c r="S29" s="329" t="s">
        <v>82</v>
      </c>
      <c r="T29" s="337">
        <v>26</v>
      </c>
    </row>
    <row r="30" spans="1:20" ht="81" customHeight="1" thickTop="1" thickBot="1" x14ac:dyDescent="0.3">
      <c r="A30" s="280" t="s">
        <v>73</v>
      </c>
      <c r="B30" s="269" t="s">
        <v>74</v>
      </c>
      <c r="C30" s="269" t="s">
        <v>142</v>
      </c>
      <c r="D30" s="269" t="s">
        <v>143</v>
      </c>
      <c r="E30" s="269" t="s">
        <v>143</v>
      </c>
      <c r="F30" s="269" t="s">
        <v>144</v>
      </c>
      <c r="G30" s="269" t="s">
        <v>19</v>
      </c>
      <c r="H30" s="224" t="s">
        <v>79</v>
      </c>
      <c r="I30" s="298" t="s">
        <v>21</v>
      </c>
      <c r="J30" s="486" t="s">
        <v>21</v>
      </c>
      <c r="K30" s="270" t="s">
        <v>128</v>
      </c>
      <c r="L30" s="270" t="s">
        <v>23</v>
      </c>
      <c r="M30" s="277" t="s">
        <v>143</v>
      </c>
      <c r="N30" s="291" t="s">
        <v>909</v>
      </c>
      <c r="O30" s="291" t="s">
        <v>1096</v>
      </c>
      <c r="P30" s="207" t="s">
        <v>925</v>
      </c>
      <c r="Q30" s="207" t="s">
        <v>925</v>
      </c>
      <c r="R30" s="269" t="s">
        <v>145</v>
      </c>
      <c r="S30" s="329" t="s">
        <v>82</v>
      </c>
      <c r="T30" s="337">
        <v>27</v>
      </c>
    </row>
    <row r="31" spans="1:20" ht="107.25" customHeight="1" thickTop="1" thickBot="1" x14ac:dyDescent="0.3">
      <c r="A31" s="280" t="s">
        <v>73</v>
      </c>
      <c r="B31" s="269" t="s">
        <v>74</v>
      </c>
      <c r="C31" s="269" t="s">
        <v>146</v>
      </c>
      <c r="D31" s="269" t="s">
        <v>147</v>
      </c>
      <c r="E31" s="269" t="s">
        <v>147</v>
      </c>
      <c r="F31" s="269" t="s">
        <v>148</v>
      </c>
      <c r="G31" s="269" t="s">
        <v>19</v>
      </c>
      <c r="H31" s="224" t="s">
        <v>79</v>
      </c>
      <c r="I31" s="298" t="s">
        <v>21</v>
      </c>
      <c r="J31" s="486" t="s">
        <v>21</v>
      </c>
      <c r="K31" s="270" t="s">
        <v>128</v>
      </c>
      <c r="L31" s="270" t="s">
        <v>23</v>
      </c>
      <c r="M31" s="277" t="s">
        <v>147</v>
      </c>
      <c r="N31" s="291" t="s">
        <v>909</v>
      </c>
      <c r="O31" s="283" t="s">
        <v>1098</v>
      </c>
      <c r="P31" s="207" t="s">
        <v>925</v>
      </c>
      <c r="Q31" s="207" t="s">
        <v>925</v>
      </c>
      <c r="R31" s="269" t="s">
        <v>149</v>
      </c>
      <c r="S31" s="329" t="s">
        <v>82</v>
      </c>
      <c r="T31" s="337">
        <v>28</v>
      </c>
    </row>
    <row r="32" spans="1:20" ht="63.75" customHeight="1" thickTop="1" thickBot="1" x14ac:dyDescent="0.3">
      <c r="A32" s="280" t="s">
        <v>73</v>
      </c>
      <c r="B32" s="269" t="s">
        <v>74</v>
      </c>
      <c r="C32" s="269" t="s">
        <v>150</v>
      </c>
      <c r="D32" s="269">
        <v>240</v>
      </c>
      <c r="E32" s="269">
        <v>240</v>
      </c>
      <c r="F32" s="269" t="s">
        <v>151</v>
      </c>
      <c r="G32" s="269" t="s">
        <v>19</v>
      </c>
      <c r="H32" s="224" t="s">
        <v>79</v>
      </c>
      <c r="I32" s="298" t="s">
        <v>21</v>
      </c>
      <c r="J32" s="486" t="s">
        <v>21</v>
      </c>
      <c r="K32" s="270" t="s">
        <v>22</v>
      </c>
      <c r="L32" s="270" t="s">
        <v>23</v>
      </c>
      <c r="M32" s="277" t="s">
        <v>922</v>
      </c>
      <c r="N32" s="291" t="s">
        <v>909</v>
      </c>
      <c r="O32" s="291" t="s">
        <v>923</v>
      </c>
      <c r="P32" s="207" t="s">
        <v>925</v>
      </c>
      <c r="Q32" s="207" t="s">
        <v>925</v>
      </c>
      <c r="R32" s="269" t="s">
        <v>152</v>
      </c>
      <c r="S32" s="329" t="s">
        <v>82</v>
      </c>
      <c r="T32" s="337">
        <v>29</v>
      </c>
    </row>
    <row r="33" spans="1:20" ht="123.75" customHeight="1" thickTop="1" thickBot="1" x14ac:dyDescent="0.3">
      <c r="A33" s="280" t="s">
        <v>73</v>
      </c>
      <c r="B33" s="269" t="s">
        <v>74</v>
      </c>
      <c r="C33" s="269" t="s">
        <v>153</v>
      </c>
      <c r="D33" s="269" t="s">
        <v>154</v>
      </c>
      <c r="E33" s="269" t="s">
        <v>154</v>
      </c>
      <c r="F33" s="269" t="s">
        <v>155</v>
      </c>
      <c r="G33" s="269" t="s">
        <v>19</v>
      </c>
      <c r="H33" s="224" t="s">
        <v>79</v>
      </c>
      <c r="I33" s="298" t="s">
        <v>21</v>
      </c>
      <c r="J33" s="486" t="s">
        <v>21</v>
      </c>
      <c r="K33" s="270" t="s">
        <v>22</v>
      </c>
      <c r="L33" s="270" t="s">
        <v>23</v>
      </c>
      <c r="M33" s="277" t="s">
        <v>154</v>
      </c>
      <c r="N33" s="291" t="s">
        <v>909</v>
      </c>
      <c r="O33" s="405" t="s">
        <v>154</v>
      </c>
      <c r="P33" s="207" t="s">
        <v>925</v>
      </c>
      <c r="Q33" s="207" t="s">
        <v>925</v>
      </c>
      <c r="R33" s="269" t="s">
        <v>152</v>
      </c>
      <c r="S33" s="329" t="s">
        <v>82</v>
      </c>
      <c r="T33" s="337">
        <v>30</v>
      </c>
    </row>
    <row r="34" spans="1:20" ht="92.25" customHeight="1" thickTop="1" thickBot="1" x14ac:dyDescent="0.3">
      <c r="A34" s="266" t="s">
        <v>73</v>
      </c>
      <c r="B34" s="277" t="s">
        <v>74</v>
      </c>
      <c r="C34" s="277" t="s">
        <v>876</v>
      </c>
      <c r="D34" s="277" t="s">
        <v>156</v>
      </c>
      <c r="E34" s="277" t="s">
        <v>157</v>
      </c>
      <c r="F34" s="277" t="s">
        <v>158</v>
      </c>
      <c r="G34" s="277" t="s">
        <v>19</v>
      </c>
      <c r="H34" s="224" t="s">
        <v>79</v>
      </c>
      <c r="I34" s="301">
        <v>200000</v>
      </c>
      <c r="J34" s="486">
        <v>0</v>
      </c>
      <c r="K34" s="278" t="s">
        <v>22</v>
      </c>
      <c r="L34" s="278" t="s">
        <v>23</v>
      </c>
      <c r="M34" s="277" t="s">
        <v>159</v>
      </c>
      <c r="N34" s="291" t="s">
        <v>909</v>
      </c>
      <c r="O34" s="404" t="s">
        <v>921</v>
      </c>
      <c r="P34" s="207" t="s">
        <v>925</v>
      </c>
      <c r="Q34" s="207" t="s">
        <v>925</v>
      </c>
      <c r="R34" s="278" t="s">
        <v>160</v>
      </c>
      <c r="S34" s="328" t="s">
        <v>82</v>
      </c>
      <c r="T34" s="337">
        <v>31</v>
      </c>
    </row>
  </sheetData>
  <mergeCells count="1">
    <mergeCell ref="A2:S2"/>
  </mergeCells>
  <pageMargins left="0.7" right="0.7" top="0.75" bottom="0.75" header="0.3" footer="0.3"/>
  <pageSetup scale="4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7"/>
  <sheetViews>
    <sheetView view="pageBreakPreview" zoomScale="80" zoomScaleNormal="100" zoomScaleSheetLayoutView="80" workbookViewId="0">
      <pane ySplit="1" topLeftCell="A2" activePane="bottomLeft" state="frozen"/>
      <selection activeCell="C1" sqref="C1"/>
      <selection pane="bottomLeft" activeCell="J6" sqref="J6"/>
    </sheetView>
  </sheetViews>
  <sheetFormatPr defaultRowHeight="15" x14ac:dyDescent="0.25"/>
  <cols>
    <col min="1" max="1" width="13.140625" style="205" customWidth="1"/>
    <col min="2" max="2" width="13" style="205" customWidth="1"/>
    <col min="3" max="3" width="17.42578125" style="205" customWidth="1"/>
    <col min="4" max="4" width="12" style="205" customWidth="1"/>
    <col min="5" max="5" width="12.85546875" style="205" customWidth="1"/>
    <col min="6" max="6" width="13" style="205" customWidth="1"/>
    <col min="7" max="7" width="11.5703125" style="205" customWidth="1"/>
    <col min="8" max="8" width="15.5703125" style="205" customWidth="1"/>
    <col min="9" max="9" width="16.42578125" style="205" customWidth="1"/>
    <col min="10" max="10" width="18" style="216" customWidth="1"/>
    <col min="11" max="11" width="17.5703125" style="306" customWidth="1"/>
    <col min="12" max="12" width="17.5703125" style="214" customWidth="1"/>
    <col min="13" max="13" width="19.42578125" style="214" customWidth="1"/>
    <col min="14" max="15" width="17.5703125" style="214" customWidth="1"/>
    <col min="16" max="16" width="16.28515625" style="306" customWidth="1"/>
    <col min="17" max="17" width="9.140625" style="205"/>
    <col min="18" max="18" width="6.85546875" style="355" customWidth="1"/>
    <col min="19" max="16384" width="9.140625" style="205"/>
  </cols>
  <sheetData>
    <row r="1" spans="1:19" ht="80.25" customHeight="1" thickTop="1" thickBot="1" x14ac:dyDescent="0.3">
      <c r="A1" s="202" t="s">
        <v>290</v>
      </c>
      <c r="B1" s="202" t="s">
        <v>1</v>
      </c>
      <c r="C1" s="202" t="s">
        <v>2</v>
      </c>
      <c r="D1" s="202" t="s">
        <v>3</v>
      </c>
      <c r="E1" s="202" t="s">
        <v>4</v>
      </c>
      <c r="F1" s="202" t="s">
        <v>5</v>
      </c>
      <c r="G1" s="202" t="s">
        <v>291</v>
      </c>
      <c r="H1" s="202" t="s">
        <v>7</v>
      </c>
      <c r="I1" s="203" t="s">
        <v>8</v>
      </c>
      <c r="J1" s="481" t="s">
        <v>908</v>
      </c>
      <c r="K1" s="476" t="s">
        <v>292</v>
      </c>
      <c r="L1" s="477" t="s">
        <v>903</v>
      </c>
      <c r="M1" s="477" t="s">
        <v>904</v>
      </c>
      <c r="N1" s="477" t="s">
        <v>905</v>
      </c>
      <c r="O1" s="477" t="s">
        <v>906</v>
      </c>
      <c r="P1" s="476" t="s">
        <v>293</v>
      </c>
      <c r="Q1" s="204" t="s">
        <v>294</v>
      </c>
      <c r="R1" s="336" t="s">
        <v>295</v>
      </c>
    </row>
    <row r="2" spans="1:19" ht="33.75" customHeight="1" thickTop="1" thickBot="1" x14ac:dyDescent="0.3">
      <c r="A2" s="530" t="s">
        <v>822</v>
      </c>
      <c r="B2" s="530"/>
      <c r="C2" s="530"/>
      <c r="D2" s="530"/>
      <c r="E2" s="530"/>
      <c r="F2" s="530"/>
      <c r="G2" s="530"/>
      <c r="H2" s="530"/>
      <c r="I2" s="530"/>
      <c r="J2" s="530"/>
      <c r="K2" s="530"/>
      <c r="L2" s="530"/>
      <c r="M2" s="530"/>
      <c r="N2" s="530"/>
      <c r="O2" s="530"/>
      <c r="P2" s="530"/>
      <c r="Q2" s="530"/>
      <c r="R2" s="345"/>
    </row>
    <row r="3" spans="1:19" ht="183.75" customHeight="1" thickTop="1" thickBot="1" x14ac:dyDescent="0.3">
      <c r="A3" s="489" t="s">
        <v>296</v>
      </c>
      <c r="B3" s="207" t="s">
        <v>65</v>
      </c>
      <c r="C3" s="207" t="s">
        <v>297</v>
      </c>
      <c r="D3" s="207" t="s">
        <v>298</v>
      </c>
      <c r="E3" s="207" t="s">
        <v>299</v>
      </c>
      <c r="F3" s="207" t="s">
        <v>300</v>
      </c>
      <c r="G3" s="207" t="s">
        <v>19</v>
      </c>
      <c r="H3" s="208" t="s">
        <v>79</v>
      </c>
      <c r="I3" s="210" t="s">
        <v>21</v>
      </c>
      <c r="J3" s="210" t="s">
        <v>21</v>
      </c>
      <c r="K3" s="207" t="s">
        <v>302</v>
      </c>
      <c r="L3" s="207" t="s">
        <v>910</v>
      </c>
      <c r="M3" s="207" t="s">
        <v>1015</v>
      </c>
      <c r="N3" s="207" t="s">
        <v>925</v>
      </c>
      <c r="O3" s="207" t="s">
        <v>925</v>
      </c>
      <c r="P3" s="358" t="s">
        <v>303</v>
      </c>
      <c r="Q3" s="204" t="s">
        <v>201</v>
      </c>
      <c r="R3" s="346">
        <v>32</v>
      </c>
    </row>
    <row r="4" spans="1:19" ht="82.5" customHeight="1" thickTop="1" thickBot="1" x14ac:dyDescent="0.3">
      <c r="A4" s="489" t="s">
        <v>304</v>
      </c>
      <c r="B4" s="207" t="s">
        <v>65</v>
      </c>
      <c r="C4" s="207" t="s">
        <v>305</v>
      </c>
      <c r="D4" s="207" t="s">
        <v>306</v>
      </c>
      <c r="E4" s="207" t="s">
        <v>882</v>
      </c>
      <c r="F4" s="207" t="s">
        <v>307</v>
      </c>
      <c r="G4" s="207" t="s">
        <v>19</v>
      </c>
      <c r="H4" s="208" t="s">
        <v>79</v>
      </c>
      <c r="I4" s="209">
        <v>1200000</v>
      </c>
      <c r="J4" s="209">
        <v>0</v>
      </c>
      <c r="K4" s="207" t="s">
        <v>308</v>
      </c>
      <c r="L4" s="207" t="s">
        <v>911</v>
      </c>
      <c r="M4" s="207" t="s">
        <v>1023</v>
      </c>
      <c r="N4" s="207" t="s">
        <v>1024</v>
      </c>
      <c r="O4" s="207" t="s">
        <v>1025</v>
      </c>
      <c r="P4" s="207" t="s">
        <v>309</v>
      </c>
      <c r="Q4" s="204" t="s">
        <v>883</v>
      </c>
      <c r="R4" s="346">
        <v>33</v>
      </c>
    </row>
    <row r="5" spans="1:19" ht="76.5" thickTop="1" thickBot="1" x14ac:dyDescent="0.3">
      <c r="A5" s="489" t="s">
        <v>188</v>
      </c>
      <c r="B5" s="207" t="s">
        <v>65</v>
      </c>
      <c r="C5" s="207" t="s">
        <v>338</v>
      </c>
      <c r="D5" s="542">
        <v>46637</v>
      </c>
      <c r="E5" s="207">
        <v>19149</v>
      </c>
      <c r="F5" s="207" t="s">
        <v>188</v>
      </c>
      <c r="G5" s="207" t="s">
        <v>339</v>
      </c>
      <c r="H5" s="208" t="s">
        <v>207</v>
      </c>
      <c r="I5" s="210" t="s">
        <v>21</v>
      </c>
      <c r="J5" s="210" t="s">
        <v>21</v>
      </c>
      <c r="K5" s="208" t="s">
        <v>33</v>
      </c>
      <c r="L5" s="208" t="s">
        <v>33</v>
      </c>
      <c r="M5" s="208" t="s">
        <v>33</v>
      </c>
      <c r="N5" s="208" t="s">
        <v>33</v>
      </c>
      <c r="O5" s="208" t="s">
        <v>33</v>
      </c>
      <c r="P5" s="207" t="s">
        <v>340</v>
      </c>
      <c r="Q5" s="204" t="s">
        <v>201</v>
      </c>
      <c r="R5" s="346">
        <v>34</v>
      </c>
    </row>
    <row r="6" spans="1:19" ht="225.75" customHeight="1" thickTop="1" thickBot="1" x14ac:dyDescent="0.3">
      <c r="A6" s="489" t="s">
        <v>188</v>
      </c>
      <c r="B6" s="207" t="s">
        <v>65</v>
      </c>
      <c r="C6" s="207" t="s">
        <v>341</v>
      </c>
      <c r="D6" s="207" t="s">
        <v>481</v>
      </c>
      <c r="E6" s="207" t="s">
        <v>342</v>
      </c>
      <c r="F6" s="207" t="s">
        <v>343</v>
      </c>
      <c r="G6" s="207" t="s">
        <v>19</v>
      </c>
      <c r="H6" s="208" t="s">
        <v>79</v>
      </c>
      <c r="I6" s="209">
        <v>3000000</v>
      </c>
      <c r="J6" s="209">
        <v>0</v>
      </c>
      <c r="K6" s="207" t="s">
        <v>344</v>
      </c>
      <c r="L6" s="207" t="s">
        <v>911</v>
      </c>
      <c r="M6" s="207" t="s">
        <v>1052</v>
      </c>
      <c r="N6" s="207" t="s">
        <v>912</v>
      </c>
      <c r="O6" s="207" t="s">
        <v>1053</v>
      </c>
      <c r="P6" s="358" t="s">
        <v>345</v>
      </c>
      <c r="Q6" s="204" t="s">
        <v>201</v>
      </c>
      <c r="R6" s="346">
        <v>35</v>
      </c>
    </row>
    <row r="7" spans="1:19" s="214" customFormat="1" ht="115.5" hidden="1" customHeight="1" thickTop="1" thickBot="1" x14ac:dyDescent="0.3">
      <c r="A7" s="211" t="s">
        <v>188</v>
      </c>
      <c r="B7" s="212" t="s">
        <v>65</v>
      </c>
      <c r="C7" s="212" t="s">
        <v>310</v>
      </c>
      <c r="D7" s="212" t="s">
        <v>33</v>
      </c>
      <c r="E7" s="212" t="s">
        <v>311</v>
      </c>
      <c r="F7" s="212" t="s">
        <v>312</v>
      </c>
      <c r="G7" s="212" t="s">
        <v>19</v>
      </c>
      <c r="H7" s="213" t="s">
        <v>215</v>
      </c>
      <c r="I7" s="213" t="s">
        <v>313</v>
      </c>
      <c r="J7" s="208"/>
      <c r="K7" s="303" t="s">
        <v>314</v>
      </c>
      <c r="L7" s="212"/>
      <c r="M7" s="212"/>
      <c r="N7" s="212"/>
      <c r="O7" s="212"/>
      <c r="P7" s="358" t="s">
        <v>315</v>
      </c>
      <c r="Q7" s="211" t="s">
        <v>201</v>
      </c>
      <c r="R7" s="347">
        <v>33</v>
      </c>
      <c r="S7" s="214" t="s">
        <v>874</v>
      </c>
    </row>
    <row r="8" spans="1:19" s="216" customFormat="1" ht="154.5" customHeight="1" thickTop="1" thickBot="1" x14ac:dyDescent="0.3">
      <c r="A8" s="489" t="s">
        <v>196</v>
      </c>
      <c r="B8" s="207" t="s">
        <v>65</v>
      </c>
      <c r="C8" s="215" t="s">
        <v>1154</v>
      </c>
      <c r="D8" s="207" t="s">
        <v>1144</v>
      </c>
      <c r="E8" s="215" t="s">
        <v>881</v>
      </c>
      <c r="F8" s="215" t="s">
        <v>880</v>
      </c>
      <c r="G8" s="207" t="s">
        <v>19</v>
      </c>
      <c r="H8" s="208" t="s">
        <v>79</v>
      </c>
      <c r="I8" s="209">
        <v>400000</v>
      </c>
      <c r="J8" s="209">
        <v>0</v>
      </c>
      <c r="K8" s="207" t="s">
        <v>316</v>
      </c>
      <c r="L8" s="207" t="s">
        <v>911</v>
      </c>
      <c r="M8" s="207" t="s">
        <v>913</v>
      </c>
      <c r="N8" s="207" t="s">
        <v>912</v>
      </c>
      <c r="O8" s="207" t="s">
        <v>1053</v>
      </c>
      <c r="P8" s="358" t="s">
        <v>317</v>
      </c>
      <c r="Q8" s="202" t="s">
        <v>201</v>
      </c>
      <c r="R8" s="346">
        <v>36</v>
      </c>
    </row>
    <row r="9" spans="1:19" s="222" customFormat="1" ht="153.75" hidden="1" customHeight="1" thickTop="1" thickBot="1" x14ac:dyDescent="0.3">
      <c r="A9" s="217" t="s">
        <v>196</v>
      </c>
      <c r="B9" s="218" t="s">
        <v>65</v>
      </c>
      <c r="C9" s="218" t="s">
        <v>318</v>
      </c>
      <c r="D9" s="218" t="s">
        <v>33</v>
      </c>
      <c r="E9" s="219" t="s">
        <v>319</v>
      </c>
      <c r="F9" s="219" t="s">
        <v>320</v>
      </c>
      <c r="G9" s="218" t="s">
        <v>19</v>
      </c>
      <c r="H9" s="220" t="s">
        <v>207</v>
      </c>
      <c r="I9" s="221">
        <v>200000</v>
      </c>
      <c r="J9" s="209"/>
      <c r="K9" s="207" t="s">
        <v>321</v>
      </c>
      <c r="L9" s="207"/>
      <c r="M9" s="207"/>
      <c r="N9" s="207"/>
      <c r="O9" s="207"/>
      <c r="P9" s="358" t="s">
        <v>200</v>
      </c>
      <c r="Q9" s="217" t="s">
        <v>201</v>
      </c>
      <c r="R9" s="348">
        <v>36</v>
      </c>
    </row>
    <row r="10" spans="1:19" s="222" customFormat="1" ht="138.75" hidden="1" customHeight="1" thickTop="1" thickBot="1" x14ac:dyDescent="0.3">
      <c r="A10" s="217" t="s">
        <v>196</v>
      </c>
      <c r="B10" s="218" t="s">
        <v>65</v>
      </c>
      <c r="C10" s="223" t="s">
        <v>322</v>
      </c>
      <c r="D10" s="218" t="s">
        <v>33</v>
      </c>
      <c r="E10" s="223" t="s">
        <v>323</v>
      </c>
      <c r="F10" s="223" t="s">
        <v>324</v>
      </c>
      <c r="G10" s="218" t="s">
        <v>19</v>
      </c>
      <c r="H10" s="220" t="s">
        <v>207</v>
      </c>
      <c r="I10" s="221">
        <v>150000</v>
      </c>
      <c r="J10" s="209"/>
      <c r="K10" s="207" t="s">
        <v>321</v>
      </c>
      <c r="L10" s="207"/>
      <c r="M10" s="207"/>
      <c r="N10" s="207"/>
      <c r="O10" s="207"/>
      <c r="P10" s="358" t="s">
        <v>200</v>
      </c>
      <c r="Q10" s="217" t="s">
        <v>201</v>
      </c>
      <c r="R10" s="348"/>
    </row>
    <row r="11" spans="1:19" ht="166.5" thickTop="1" thickBot="1" x14ac:dyDescent="0.3">
      <c r="A11" s="204" t="s">
        <v>196</v>
      </c>
      <c r="B11" s="358" t="s">
        <v>65</v>
      </c>
      <c r="C11" s="225" t="s">
        <v>325</v>
      </c>
      <c r="D11" s="358" t="s">
        <v>1145</v>
      </c>
      <c r="E11" s="225" t="s">
        <v>326</v>
      </c>
      <c r="F11" s="225" t="s">
        <v>327</v>
      </c>
      <c r="G11" s="224" t="s">
        <v>19</v>
      </c>
      <c r="H11" s="226" t="s">
        <v>207</v>
      </c>
      <c r="I11" s="227">
        <v>300000</v>
      </c>
      <c r="J11" s="209">
        <v>0</v>
      </c>
      <c r="K11" s="207" t="s">
        <v>316</v>
      </c>
      <c r="L11" s="207" t="s">
        <v>911</v>
      </c>
      <c r="M11" s="207" t="s">
        <v>915</v>
      </c>
      <c r="N11" s="207" t="s">
        <v>912</v>
      </c>
      <c r="O11" s="207" t="s">
        <v>1053</v>
      </c>
      <c r="P11" s="358" t="s">
        <v>317</v>
      </c>
      <c r="Q11" s="204" t="s">
        <v>201</v>
      </c>
      <c r="R11" s="352">
        <v>37</v>
      </c>
    </row>
    <row r="12" spans="1:19" ht="151.5" thickTop="1" thickBot="1" x14ac:dyDescent="0.3">
      <c r="A12" s="204" t="s">
        <v>196</v>
      </c>
      <c r="B12" s="358" t="s">
        <v>65</v>
      </c>
      <c r="C12" s="228" t="s">
        <v>328</v>
      </c>
      <c r="D12" s="358" t="s">
        <v>329</v>
      </c>
      <c r="E12" s="228" t="s">
        <v>330</v>
      </c>
      <c r="F12" s="228" t="s">
        <v>331</v>
      </c>
      <c r="G12" s="224" t="s">
        <v>19</v>
      </c>
      <c r="H12" s="226" t="s">
        <v>207</v>
      </c>
      <c r="I12" s="227">
        <v>200000</v>
      </c>
      <c r="J12" s="209">
        <v>0</v>
      </c>
      <c r="K12" s="207" t="s">
        <v>316</v>
      </c>
      <c r="L12" s="207" t="s">
        <v>910</v>
      </c>
      <c r="M12" s="207" t="s">
        <v>1054</v>
      </c>
      <c r="N12" s="207" t="s">
        <v>925</v>
      </c>
      <c r="O12" s="207" t="s">
        <v>925</v>
      </c>
      <c r="P12" s="358" t="s">
        <v>317</v>
      </c>
      <c r="Q12" s="204" t="s">
        <v>201</v>
      </c>
      <c r="R12" s="352">
        <v>38</v>
      </c>
    </row>
    <row r="13" spans="1:19" s="222" customFormat="1" ht="178.5" hidden="1" customHeight="1" thickTop="1" thickBot="1" x14ac:dyDescent="0.3">
      <c r="A13" s="229" t="s">
        <v>332</v>
      </c>
      <c r="B13" s="230" t="s">
        <v>65</v>
      </c>
      <c r="C13" s="219" t="s">
        <v>333</v>
      </c>
      <c r="D13" s="220"/>
      <c r="E13" s="219" t="s">
        <v>334</v>
      </c>
      <c r="F13" s="219" t="s">
        <v>334</v>
      </c>
      <c r="G13" s="218" t="s">
        <v>19</v>
      </c>
      <c r="H13" s="220" t="s">
        <v>207</v>
      </c>
      <c r="I13" s="221">
        <v>800000</v>
      </c>
      <c r="J13" s="209"/>
      <c r="K13" s="304" t="s">
        <v>33</v>
      </c>
      <c r="L13" s="316"/>
      <c r="M13" s="212"/>
      <c r="N13" s="316"/>
      <c r="O13" s="316"/>
      <c r="P13" s="377" t="s">
        <v>513</v>
      </c>
      <c r="Q13" s="217" t="s">
        <v>217</v>
      </c>
      <c r="R13" s="353"/>
    </row>
    <row r="14" spans="1:19" ht="170.25" customHeight="1" thickTop="1" thickBot="1" x14ac:dyDescent="0.3">
      <c r="A14" s="489" t="s">
        <v>196</v>
      </c>
      <c r="B14" s="207" t="s">
        <v>65</v>
      </c>
      <c r="C14" s="215" t="s">
        <v>335</v>
      </c>
      <c r="D14" s="207" t="s">
        <v>481</v>
      </c>
      <c r="E14" s="215" t="s">
        <v>336</v>
      </c>
      <c r="F14" s="215" t="s">
        <v>337</v>
      </c>
      <c r="G14" s="207" t="s">
        <v>19</v>
      </c>
      <c r="H14" s="208" t="s">
        <v>207</v>
      </c>
      <c r="I14" s="209">
        <v>1000000</v>
      </c>
      <c r="J14" s="209">
        <v>0</v>
      </c>
      <c r="K14" s="207" t="s">
        <v>316</v>
      </c>
      <c r="L14" s="207" t="s">
        <v>911</v>
      </c>
      <c r="M14" s="207" t="s">
        <v>915</v>
      </c>
      <c r="N14" s="207" t="s">
        <v>914</v>
      </c>
      <c r="O14" s="207" t="s">
        <v>968</v>
      </c>
      <c r="P14" s="358" t="s">
        <v>317</v>
      </c>
      <c r="Q14" s="204" t="s">
        <v>201</v>
      </c>
      <c r="R14" s="352">
        <v>39</v>
      </c>
    </row>
    <row r="15" spans="1:19" ht="151.5" customHeight="1" thickTop="1" thickBot="1" x14ac:dyDescent="0.3">
      <c r="A15" s="203" t="s">
        <v>332</v>
      </c>
      <c r="B15" s="231" t="s">
        <v>65</v>
      </c>
      <c r="C15" s="232" t="s">
        <v>1155</v>
      </c>
      <c r="D15" s="207" t="s">
        <v>481</v>
      </c>
      <c r="E15" s="232" t="s">
        <v>346</v>
      </c>
      <c r="F15" s="232" t="s">
        <v>347</v>
      </c>
      <c r="G15" s="207" t="s">
        <v>348</v>
      </c>
      <c r="H15" s="208" t="s">
        <v>207</v>
      </c>
      <c r="I15" s="233">
        <v>200000</v>
      </c>
      <c r="J15" s="233">
        <v>0</v>
      </c>
      <c r="K15" s="207" t="s">
        <v>349</v>
      </c>
      <c r="L15" s="207" t="s">
        <v>911</v>
      </c>
      <c r="M15" s="207" t="s">
        <v>349</v>
      </c>
      <c r="N15" s="207" t="s">
        <v>1055</v>
      </c>
      <c r="O15" s="207" t="s">
        <v>916</v>
      </c>
      <c r="P15" s="358" t="s">
        <v>350</v>
      </c>
      <c r="Q15" s="204" t="s">
        <v>201</v>
      </c>
      <c r="R15" s="346">
        <v>40</v>
      </c>
    </row>
    <row r="16" spans="1:19" ht="91.5" thickTop="1" thickBot="1" x14ac:dyDescent="0.3">
      <c r="A16" s="489" t="s">
        <v>202</v>
      </c>
      <c r="B16" s="207" t="s">
        <v>203</v>
      </c>
      <c r="C16" s="207" t="s">
        <v>351</v>
      </c>
      <c r="D16" s="207" t="s">
        <v>481</v>
      </c>
      <c r="E16" s="207" t="s">
        <v>352</v>
      </c>
      <c r="F16" s="207" t="s">
        <v>1156</v>
      </c>
      <c r="G16" s="234" t="s">
        <v>353</v>
      </c>
      <c r="H16" s="207" t="s">
        <v>79</v>
      </c>
      <c r="I16" s="233">
        <v>150000</v>
      </c>
      <c r="J16" s="233">
        <v>0</v>
      </c>
      <c r="K16" s="207" t="s">
        <v>1056</v>
      </c>
      <c r="L16" s="207" t="s">
        <v>910</v>
      </c>
      <c r="M16" s="207" t="s">
        <v>1057</v>
      </c>
      <c r="N16" s="207" t="s">
        <v>925</v>
      </c>
      <c r="O16" s="207" t="s">
        <v>925</v>
      </c>
      <c r="P16" s="358" t="s">
        <v>354</v>
      </c>
      <c r="Q16" s="204" t="s">
        <v>217</v>
      </c>
      <c r="R16" s="346">
        <v>41</v>
      </c>
    </row>
    <row r="17" spans="1:18" ht="64.5" customHeight="1" thickTop="1" thickBot="1" x14ac:dyDescent="0.3">
      <c r="A17" s="489" t="s">
        <v>202</v>
      </c>
      <c r="B17" s="207" t="s">
        <v>203</v>
      </c>
      <c r="C17" s="228" t="s">
        <v>1157</v>
      </c>
      <c r="D17" s="207" t="s">
        <v>481</v>
      </c>
      <c r="E17" s="228" t="s">
        <v>875</v>
      </c>
      <c r="F17" s="228" t="s">
        <v>875</v>
      </c>
      <c r="G17" s="234" t="s">
        <v>353</v>
      </c>
      <c r="H17" s="207" t="s">
        <v>79</v>
      </c>
      <c r="I17" s="227">
        <v>400000</v>
      </c>
      <c r="J17" s="209">
        <v>0</v>
      </c>
      <c r="K17" s="207" t="s">
        <v>499</v>
      </c>
      <c r="L17" s="207" t="s">
        <v>911</v>
      </c>
      <c r="M17" s="207" t="s">
        <v>949</v>
      </c>
      <c r="N17" s="207" t="s">
        <v>1017</v>
      </c>
      <c r="O17" s="207" t="s">
        <v>1058</v>
      </c>
      <c r="P17" s="358"/>
      <c r="Q17" s="204" t="s">
        <v>217</v>
      </c>
      <c r="R17" s="352">
        <v>42</v>
      </c>
    </row>
    <row r="18" spans="1:18" ht="61.5" thickTop="1" thickBot="1" x14ac:dyDescent="0.3">
      <c r="A18" s="489" t="s">
        <v>202</v>
      </c>
      <c r="B18" s="207" t="s">
        <v>203</v>
      </c>
      <c r="C18" s="207" t="s">
        <v>884</v>
      </c>
      <c r="D18" s="207" t="s">
        <v>481</v>
      </c>
      <c r="E18" s="207" t="s">
        <v>355</v>
      </c>
      <c r="F18" s="207" t="s">
        <v>356</v>
      </c>
      <c r="G18" s="234" t="s">
        <v>353</v>
      </c>
      <c r="H18" s="207" t="s">
        <v>79</v>
      </c>
      <c r="I18" s="233">
        <v>700000</v>
      </c>
      <c r="J18" s="233">
        <v>0</v>
      </c>
      <c r="K18" s="207" t="s">
        <v>499</v>
      </c>
      <c r="L18" s="207" t="s">
        <v>910</v>
      </c>
      <c r="M18" s="207" t="s">
        <v>950</v>
      </c>
      <c r="N18" s="207" t="s">
        <v>925</v>
      </c>
      <c r="O18" s="207" t="s">
        <v>925</v>
      </c>
      <c r="P18" s="358" t="s">
        <v>357</v>
      </c>
      <c r="Q18" s="204" t="s">
        <v>217</v>
      </c>
      <c r="R18" s="346">
        <v>43</v>
      </c>
    </row>
    <row r="19" spans="1:18" ht="67.5" customHeight="1" thickTop="1" thickBot="1" x14ac:dyDescent="0.3">
      <c r="A19" s="489" t="s">
        <v>202</v>
      </c>
      <c r="B19" s="207" t="s">
        <v>203</v>
      </c>
      <c r="C19" s="207" t="s">
        <v>358</v>
      </c>
      <c r="D19" s="207" t="s">
        <v>481</v>
      </c>
      <c r="E19" s="207" t="s">
        <v>359</v>
      </c>
      <c r="F19" s="207" t="s">
        <v>360</v>
      </c>
      <c r="G19" s="234" t="s">
        <v>353</v>
      </c>
      <c r="H19" s="207" t="s">
        <v>79</v>
      </c>
      <c r="I19" s="233">
        <v>500000</v>
      </c>
      <c r="J19" s="233">
        <v>0</v>
      </c>
      <c r="K19" s="207" t="s">
        <v>951</v>
      </c>
      <c r="L19" s="207" t="s">
        <v>952</v>
      </c>
      <c r="M19" s="207" t="s">
        <v>953</v>
      </c>
      <c r="N19" s="207" t="s">
        <v>954</v>
      </c>
      <c r="O19" s="207" t="s">
        <v>955</v>
      </c>
      <c r="P19" s="358" t="s">
        <v>357</v>
      </c>
      <c r="Q19" s="204" t="s">
        <v>217</v>
      </c>
      <c r="R19" s="346">
        <v>44</v>
      </c>
    </row>
    <row r="20" spans="1:18" s="216" customFormat="1" ht="72.75" customHeight="1" thickTop="1" thickBot="1" x14ac:dyDescent="0.3">
      <c r="A20" s="489" t="s">
        <v>202</v>
      </c>
      <c r="B20" s="207" t="s">
        <v>203</v>
      </c>
      <c r="C20" s="207" t="s">
        <v>1150</v>
      </c>
      <c r="D20" s="207" t="s">
        <v>481</v>
      </c>
      <c r="E20" s="207" t="s">
        <v>1151</v>
      </c>
      <c r="F20" s="207" t="s">
        <v>1151</v>
      </c>
      <c r="G20" s="234" t="s">
        <v>353</v>
      </c>
      <c r="H20" s="207" t="s">
        <v>79</v>
      </c>
      <c r="I20" s="233">
        <v>200000</v>
      </c>
      <c r="J20" s="233">
        <v>0</v>
      </c>
      <c r="K20" s="207" t="s">
        <v>1152</v>
      </c>
      <c r="L20" s="207" t="s">
        <v>33</v>
      </c>
      <c r="M20" s="207" t="s">
        <v>33</v>
      </c>
      <c r="N20" s="207" t="s">
        <v>33</v>
      </c>
      <c r="O20" s="207" t="s">
        <v>33</v>
      </c>
      <c r="P20" s="207" t="s">
        <v>357</v>
      </c>
      <c r="Q20" s="476" t="s">
        <v>217</v>
      </c>
      <c r="R20" s="346">
        <v>45</v>
      </c>
    </row>
    <row r="21" spans="1:18" s="236" customFormat="1" ht="82.5" customHeight="1" thickTop="1" thickBot="1" x14ac:dyDescent="0.3">
      <c r="A21" s="204" t="s">
        <v>202</v>
      </c>
      <c r="B21" s="358" t="s">
        <v>203</v>
      </c>
      <c r="C21" s="358" t="s">
        <v>361</v>
      </c>
      <c r="D21" s="358" t="s">
        <v>1158</v>
      </c>
      <c r="E21" s="358" t="s">
        <v>362</v>
      </c>
      <c r="F21" s="358" t="s">
        <v>363</v>
      </c>
      <c r="G21" s="237" t="s">
        <v>353</v>
      </c>
      <c r="H21" s="224" t="s">
        <v>79</v>
      </c>
      <c r="I21" s="235">
        <v>5000000</v>
      </c>
      <c r="J21" s="233">
        <v>0</v>
      </c>
      <c r="K21" s="207" t="s">
        <v>956</v>
      </c>
      <c r="L21" s="207" t="s">
        <v>910</v>
      </c>
      <c r="M21" s="207" t="s">
        <v>957</v>
      </c>
      <c r="N21" s="207" t="s">
        <v>925</v>
      </c>
      <c r="O21" s="207" t="s">
        <v>925</v>
      </c>
      <c r="P21" s="358" t="s">
        <v>357</v>
      </c>
      <c r="Q21" s="204" t="s">
        <v>217</v>
      </c>
      <c r="R21" s="345">
        <v>46</v>
      </c>
    </row>
    <row r="22" spans="1:18" ht="72.75" customHeight="1" thickTop="1" thickBot="1" x14ac:dyDescent="0.3">
      <c r="A22" s="489" t="s">
        <v>202</v>
      </c>
      <c r="B22" s="207" t="s">
        <v>203</v>
      </c>
      <c r="C22" s="207" t="s">
        <v>365</v>
      </c>
      <c r="D22" s="207" t="s">
        <v>1159</v>
      </c>
      <c r="E22" s="207" t="s">
        <v>366</v>
      </c>
      <c r="F22" s="207" t="s">
        <v>366</v>
      </c>
      <c r="G22" s="207" t="s">
        <v>19</v>
      </c>
      <c r="H22" s="207" t="s">
        <v>79</v>
      </c>
      <c r="I22" s="238">
        <v>300000</v>
      </c>
      <c r="J22" s="238">
        <v>0</v>
      </c>
      <c r="K22" s="207" t="s">
        <v>956</v>
      </c>
      <c r="L22" s="207" t="s">
        <v>910</v>
      </c>
      <c r="M22" s="207" t="s">
        <v>958</v>
      </c>
      <c r="N22" s="207" t="s">
        <v>925</v>
      </c>
      <c r="O22" s="207" t="s">
        <v>925</v>
      </c>
      <c r="P22" s="358" t="s">
        <v>364</v>
      </c>
      <c r="Q22" s="204" t="s">
        <v>217</v>
      </c>
      <c r="R22" s="346">
        <v>47</v>
      </c>
    </row>
    <row r="23" spans="1:18" ht="101.25" customHeight="1" thickTop="1" thickBot="1" x14ac:dyDescent="0.3">
      <c r="A23" s="489" t="s">
        <v>202</v>
      </c>
      <c r="B23" s="207" t="s">
        <v>203</v>
      </c>
      <c r="C23" s="207" t="s">
        <v>367</v>
      </c>
      <c r="D23" s="207" t="s">
        <v>1159</v>
      </c>
      <c r="E23" s="207" t="s">
        <v>368</v>
      </c>
      <c r="F23" s="207" t="s">
        <v>369</v>
      </c>
      <c r="G23" s="207" t="s">
        <v>370</v>
      </c>
      <c r="H23" s="207" t="s">
        <v>79</v>
      </c>
      <c r="I23" s="239">
        <v>1000000</v>
      </c>
      <c r="J23" s="239">
        <v>0</v>
      </c>
      <c r="K23" s="207" t="s">
        <v>959</v>
      </c>
      <c r="L23" s="207" t="s">
        <v>911</v>
      </c>
      <c r="M23" s="207" t="s">
        <v>1059</v>
      </c>
      <c r="N23" s="207" t="s">
        <v>960</v>
      </c>
      <c r="O23" s="207" t="s">
        <v>961</v>
      </c>
      <c r="P23" s="358" t="s">
        <v>371</v>
      </c>
      <c r="Q23" s="204" t="s">
        <v>217</v>
      </c>
      <c r="R23" s="346">
        <v>48</v>
      </c>
    </row>
    <row r="24" spans="1:18" ht="164.25" hidden="1" customHeight="1" thickTop="1" thickBot="1" x14ac:dyDescent="0.3">
      <c r="A24" s="489" t="s">
        <v>202</v>
      </c>
      <c r="B24" s="207" t="s">
        <v>203</v>
      </c>
      <c r="C24" s="232" t="s">
        <v>372</v>
      </c>
      <c r="D24" s="207" t="s">
        <v>1159</v>
      </c>
      <c r="E24" s="232" t="s">
        <v>373</v>
      </c>
      <c r="F24" s="232" t="s">
        <v>374</v>
      </c>
      <c r="G24" s="207" t="s">
        <v>19</v>
      </c>
      <c r="H24" s="207" t="s">
        <v>79</v>
      </c>
      <c r="I24" s="238">
        <v>8000000</v>
      </c>
      <c r="J24" s="238"/>
      <c r="K24" s="303" t="s">
        <v>375</v>
      </c>
      <c r="L24" s="212"/>
      <c r="M24" s="212"/>
      <c r="N24" s="212"/>
      <c r="O24" s="212"/>
      <c r="P24" s="358" t="s">
        <v>376</v>
      </c>
      <c r="Q24" s="204" t="s">
        <v>217</v>
      </c>
      <c r="R24" s="346">
        <v>56</v>
      </c>
    </row>
    <row r="25" spans="1:18" ht="134.25" customHeight="1" thickTop="1" thickBot="1" x14ac:dyDescent="0.3">
      <c r="A25" s="489" t="s">
        <v>202</v>
      </c>
      <c r="B25" s="207" t="s">
        <v>203</v>
      </c>
      <c r="C25" s="207" t="s">
        <v>885</v>
      </c>
      <c r="D25" s="207" t="s">
        <v>1159</v>
      </c>
      <c r="E25" s="232" t="s">
        <v>886</v>
      </c>
      <c r="F25" s="232" t="s">
        <v>887</v>
      </c>
      <c r="G25" s="207" t="s">
        <v>19</v>
      </c>
      <c r="H25" s="207" t="s">
        <v>79</v>
      </c>
      <c r="I25" s="238">
        <v>5000000</v>
      </c>
      <c r="J25" s="238">
        <v>0</v>
      </c>
      <c r="K25" s="358" t="s">
        <v>962</v>
      </c>
      <c r="L25" s="358" t="s">
        <v>911</v>
      </c>
      <c r="M25" s="358" t="s">
        <v>964</v>
      </c>
      <c r="N25" s="358" t="s">
        <v>963</v>
      </c>
      <c r="O25" s="358" t="s">
        <v>1072</v>
      </c>
      <c r="P25" s="358" t="s">
        <v>888</v>
      </c>
      <c r="Q25" s="204"/>
      <c r="R25" s="346">
        <v>49</v>
      </c>
    </row>
    <row r="26" spans="1:18" ht="91.5" thickTop="1" thickBot="1" x14ac:dyDescent="0.3">
      <c r="A26" s="489" t="s">
        <v>202</v>
      </c>
      <c r="B26" s="207" t="s">
        <v>203</v>
      </c>
      <c r="C26" s="228" t="s">
        <v>1160</v>
      </c>
      <c r="D26" s="207" t="s">
        <v>1159</v>
      </c>
      <c r="E26" s="228" t="s">
        <v>377</v>
      </c>
      <c r="F26" s="228" t="s">
        <v>377</v>
      </c>
      <c r="G26" s="207" t="s">
        <v>19</v>
      </c>
      <c r="H26" s="207" t="s">
        <v>79</v>
      </c>
      <c r="I26" s="240">
        <v>3000000</v>
      </c>
      <c r="J26" s="238">
        <v>89043.86</v>
      </c>
      <c r="K26" s="207" t="s">
        <v>965</v>
      </c>
      <c r="L26" s="207" t="s">
        <v>910</v>
      </c>
      <c r="M26" s="207" t="s">
        <v>966</v>
      </c>
      <c r="N26" s="207" t="s">
        <v>967</v>
      </c>
      <c r="O26" s="358" t="s">
        <v>968</v>
      </c>
      <c r="P26" s="358" t="s">
        <v>378</v>
      </c>
      <c r="Q26" s="204" t="s">
        <v>217</v>
      </c>
      <c r="R26" s="346">
        <v>50</v>
      </c>
    </row>
    <row r="27" spans="1:18" ht="68.25" customHeight="1" thickTop="1" thickBot="1" x14ac:dyDescent="0.3">
      <c r="A27" s="489" t="s">
        <v>202</v>
      </c>
      <c r="B27" s="207" t="s">
        <v>203</v>
      </c>
      <c r="C27" s="207" t="s">
        <v>379</v>
      </c>
      <c r="D27" s="207" t="s">
        <v>1159</v>
      </c>
      <c r="E27" s="207" t="s">
        <v>380</v>
      </c>
      <c r="F27" s="207" t="s">
        <v>381</v>
      </c>
      <c r="G27" s="207" t="s">
        <v>19</v>
      </c>
      <c r="H27" s="207" t="s">
        <v>79</v>
      </c>
      <c r="I27" s="239">
        <v>300000</v>
      </c>
      <c r="J27" s="238">
        <v>0</v>
      </c>
      <c r="K27" s="358" t="s">
        <v>969</v>
      </c>
      <c r="L27" s="358" t="s">
        <v>911</v>
      </c>
      <c r="M27" s="358" t="s">
        <v>970</v>
      </c>
      <c r="N27" s="358" t="s">
        <v>971</v>
      </c>
      <c r="O27" s="358" t="s">
        <v>1060</v>
      </c>
      <c r="P27" s="358" t="s">
        <v>364</v>
      </c>
      <c r="Q27" s="204" t="s">
        <v>217</v>
      </c>
      <c r="R27" s="346">
        <v>51</v>
      </c>
    </row>
    <row r="28" spans="1:18" s="244" customFormat="1" ht="61.5" hidden="1" thickTop="1" thickBot="1" x14ac:dyDescent="0.3">
      <c r="A28" s="241" t="s">
        <v>202</v>
      </c>
      <c r="B28" s="242" t="s">
        <v>203</v>
      </c>
      <c r="C28" s="242" t="s">
        <v>864</v>
      </c>
      <c r="D28" s="242"/>
      <c r="E28" s="242" t="s">
        <v>865</v>
      </c>
      <c r="F28" s="242" t="s">
        <v>866</v>
      </c>
      <c r="G28" s="242" t="s">
        <v>19</v>
      </c>
      <c r="H28" s="242" t="s">
        <v>79</v>
      </c>
      <c r="I28" s="243">
        <v>350000</v>
      </c>
      <c r="J28" s="238">
        <v>0</v>
      </c>
      <c r="K28" s="358"/>
      <c r="L28" s="358"/>
      <c r="M28" s="358"/>
      <c r="N28" s="358"/>
      <c r="O28" s="358"/>
      <c r="P28" s="358"/>
      <c r="Q28" s="241"/>
      <c r="R28" s="349"/>
    </row>
    <row r="29" spans="1:18" ht="123" customHeight="1" thickTop="1" thickBot="1" x14ac:dyDescent="0.3">
      <c r="A29" s="489" t="s">
        <v>202</v>
      </c>
      <c r="B29" s="207" t="s">
        <v>203</v>
      </c>
      <c r="C29" s="207" t="s">
        <v>1161</v>
      </c>
      <c r="D29" s="358" t="s">
        <v>1158</v>
      </c>
      <c r="E29" s="207" t="s">
        <v>382</v>
      </c>
      <c r="F29" s="207" t="s">
        <v>1162</v>
      </c>
      <c r="G29" s="234" t="s">
        <v>353</v>
      </c>
      <c r="H29" s="207" t="s">
        <v>79</v>
      </c>
      <c r="I29" s="239">
        <v>1000000</v>
      </c>
      <c r="J29" s="238">
        <v>0</v>
      </c>
      <c r="K29" s="358" t="s">
        <v>972</v>
      </c>
      <c r="L29" s="358" t="s">
        <v>911</v>
      </c>
      <c r="M29" s="358" t="s">
        <v>973</v>
      </c>
      <c r="N29" s="358" t="s">
        <v>974</v>
      </c>
      <c r="O29" s="358" t="s">
        <v>1060</v>
      </c>
      <c r="P29" s="358" t="s">
        <v>383</v>
      </c>
      <c r="Q29" s="204" t="s">
        <v>217</v>
      </c>
      <c r="R29" s="346">
        <v>52</v>
      </c>
    </row>
    <row r="30" spans="1:18" ht="93.75" customHeight="1" thickTop="1" thickBot="1" x14ac:dyDescent="0.3">
      <c r="A30" s="489" t="s">
        <v>202</v>
      </c>
      <c r="B30" s="207" t="s">
        <v>203</v>
      </c>
      <c r="C30" s="207" t="s">
        <v>384</v>
      </c>
      <c r="D30" s="358" t="s">
        <v>1158</v>
      </c>
      <c r="E30" s="207" t="s">
        <v>385</v>
      </c>
      <c r="F30" s="207" t="s">
        <v>386</v>
      </c>
      <c r="G30" s="234" t="s">
        <v>353</v>
      </c>
      <c r="H30" s="207" t="s">
        <v>79</v>
      </c>
      <c r="I30" s="238">
        <v>250000</v>
      </c>
      <c r="J30" s="238">
        <v>0</v>
      </c>
      <c r="K30" s="358" t="s">
        <v>972</v>
      </c>
      <c r="L30" s="358" t="s">
        <v>910</v>
      </c>
      <c r="M30" s="358" t="s">
        <v>975</v>
      </c>
      <c r="N30" s="358" t="s">
        <v>925</v>
      </c>
      <c r="O30" s="358" t="s">
        <v>925</v>
      </c>
      <c r="P30" s="358" t="s">
        <v>387</v>
      </c>
      <c r="Q30" s="204" t="s">
        <v>217</v>
      </c>
      <c r="R30" s="346">
        <v>53</v>
      </c>
    </row>
    <row r="31" spans="1:18" s="216" customFormat="1" ht="87" thickTop="1" thickBot="1" x14ac:dyDescent="0.3">
      <c r="A31" s="489" t="s">
        <v>202</v>
      </c>
      <c r="B31" s="207" t="s">
        <v>203</v>
      </c>
      <c r="C31" s="207" t="s">
        <v>1163</v>
      </c>
      <c r="D31" s="207" t="s">
        <v>33</v>
      </c>
      <c r="E31" s="207" t="s">
        <v>1146</v>
      </c>
      <c r="F31" s="207" t="s">
        <v>1164</v>
      </c>
      <c r="G31" s="234" t="s">
        <v>353</v>
      </c>
      <c r="H31" s="207" t="s">
        <v>79</v>
      </c>
      <c r="I31" s="238">
        <v>350000</v>
      </c>
      <c r="J31" s="238">
        <v>0</v>
      </c>
      <c r="K31" s="207" t="s">
        <v>972</v>
      </c>
      <c r="L31" s="207" t="s">
        <v>910</v>
      </c>
      <c r="M31" s="207" t="s">
        <v>975</v>
      </c>
      <c r="N31" s="207" t="s">
        <v>925</v>
      </c>
      <c r="O31" s="207" t="s">
        <v>925</v>
      </c>
      <c r="P31" s="470" t="s">
        <v>889</v>
      </c>
      <c r="Q31" s="469" t="s">
        <v>217</v>
      </c>
      <c r="R31" s="346">
        <v>54</v>
      </c>
    </row>
    <row r="32" spans="1:18" ht="61.5" thickTop="1" thickBot="1" x14ac:dyDescent="0.3">
      <c r="A32" s="489" t="s">
        <v>202</v>
      </c>
      <c r="B32" s="207" t="s">
        <v>203</v>
      </c>
      <c r="C32" s="232" t="s">
        <v>388</v>
      </c>
      <c r="D32" s="207" t="s">
        <v>33</v>
      </c>
      <c r="E32" s="232" t="s">
        <v>389</v>
      </c>
      <c r="F32" s="232" t="s">
        <v>390</v>
      </c>
      <c r="G32" s="207" t="s">
        <v>19</v>
      </c>
      <c r="H32" s="207" t="s">
        <v>79</v>
      </c>
      <c r="I32" s="227">
        <v>100000</v>
      </c>
      <c r="J32" s="209">
        <v>0</v>
      </c>
      <c r="K32" s="358" t="s">
        <v>972</v>
      </c>
      <c r="L32" s="358" t="s">
        <v>910</v>
      </c>
      <c r="M32" s="358" t="s">
        <v>975</v>
      </c>
      <c r="N32" s="358" t="s">
        <v>925</v>
      </c>
      <c r="O32" s="358" t="s">
        <v>925</v>
      </c>
      <c r="P32" s="358" t="s">
        <v>387</v>
      </c>
      <c r="Q32" s="204" t="s">
        <v>217</v>
      </c>
      <c r="R32" s="346">
        <v>55</v>
      </c>
    </row>
    <row r="33" spans="1:18" ht="61.5" thickTop="1" thickBot="1" x14ac:dyDescent="0.3">
      <c r="A33" s="489" t="s">
        <v>202</v>
      </c>
      <c r="B33" s="207" t="s">
        <v>203</v>
      </c>
      <c r="C33" s="232" t="s">
        <v>1165</v>
      </c>
      <c r="D33" s="207" t="s">
        <v>33</v>
      </c>
      <c r="E33" s="232" t="s">
        <v>391</v>
      </c>
      <c r="F33" s="232" t="s">
        <v>391</v>
      </c>
      <c r="G33" s="207" t="s">
        <v>19</v>
      </c>
      <c r="H33" s="207" t="s">
        <v>79</v>
      </c>
      <c r="I33" s="227">
        <v>200000</v>
      </c>
      <c r="J33" s="209">
        <v>0</v>
      </c>
      <c r="K33" s="358" t="s">
        <v>972</v>
      </c>
      <c r="L33" s="358" t="s">
        <v>910</v>
      </c>
      <c r="M33" s="358" t="s">
        <v>975</v>
      </c>
      <c r="N33" s="358" t="s">
        <v>925</v>
      </c>
      <c r="O33" s="358" t="s">
        <v>925</v>
      </c>
      <c r="P33" s="358" t="s">
        <v>387</v>
      </c>
      <c r="Q33" s="204" t="s">
        <v>217</v>
      </c>
      <c r="R33" s="346">
        <v>56</v>
      </c>
    </row>
    <row r="34" spans="1:18" ht="76.5" thickTop="1" thickBot="1" x14ac:dyDescent="0.3">
      <c r="A34" s="489" t="s">
        <v>202</v>
      </c>
      <c r="B34" s="207" t="s">
        <v>203</v>
      </c>
      <c r="C34" s="232" t="s">
        <v>392</v>
      </c>
      <c r="D34" s="207" t="s">
        <v>33</v>
      </c>
      <c r="E34" s="232" t="s">
        <v>393</v>
      </c>
      <c r="F34" s="232" t="s">
        <v>394</v>
      </c>
      <c r="G34" s="207" t="s">
        <v>19</v>
      </c>
      <c r="H34" s="207" t="s">
        <v>79</v>
      </c>
      <c r="I34" s="227">
        <v>600000</v>
      </c>
      <c r="J34" s="209">
        <v>0</v>
      </c>
      <c r="K34" s="358" t="s">
        <v>972</v>
      </c>
      <c r="L34" s="358" t="s">
        <v>910</v>
      </c>
      <c r="M34" s="358" t="s">
        <v>975</v>
      </c>
      <c r="N34" s="358" t="s">
        <v>925</v>
      </c>
      <c r="O34" s="358" t="s">
        <v>925</v>
      </c>
      <c r="P34" s="358" t="s">
        <v>395</v>
      </c>
      <c r="Q34" s="204" t="s">
        <v>217</v>
      </c>
      <c r="R34" s="346">
        <v>57</v>
      </c>
    </row>
    <row r="35" spans="1:18" s="216" customFormat="1" ht="76.5" thickTop="1" thickBot="1" x14ac:dyDescent="0.3">
      <c r="A35" s="489" t="s">
        <v>202</v>
      </c>
      <c r="B35" s="207" t="s">
        <v>203</v>
      </c>
      <c r="C35" s="232" t="s">
        <v>1166</v>
      </c>
      <c r="D35" s="207" t="s">
        <v>33</v>
      </c>
      <c r="E35" s="232" t="s">
        <v>872</v>
      </c>
      <c r="F35" s="232" t="s">
        <v>872</v>
      </c>
      <c r="G35" s="207" t="s">
        <v>19</v>
      </c>
      <c r="H35" s="207" t="s">
        <v>79</v>
      </c>
      <c r="I35" s="209">
        <v>2000000</v>
      </c>
      <c r="J35" s="209">
        <v>0</v>
      </c>
      <c r="K35" s="358" t="s">
        <v>1010</v>
      </c>
      <c r="L35" s="358" t="s">
        <v>910</v>
      </c>
      <c r="M35" s="358" t="s">
        <v>1011</v>
      </c>
      <c r="N35" s="358" t="s">
        <v>925</v>
      </c>
      <c r="O35" s="358" t="s">
        <v>925</v>
      </c>
      <c r="P35" s="358" t="s">
        <v>407</v>
      </c>
      <c r="Q35" s="320" t="s">
        <v>217</v>
      </c>
      <c r="R35" s="346">
        <v>58</v>
      </c>
    </row>
    <row r="36" spans="1:18" s="216" customFormat="1" ht="91.5" hidden="1" thickTop="1" thickBot="1" x14ac:dyDescent="0.3">
      <c r="A36" s="489" t="s">
        <v>202</v>
      </c>
      <c r="B36" s="207" t="s">
        <v>203</v>
      </c>
      <c r="C36" s="207" t="s">
        <v>400</v>
      </c>
      <c r="D36" s="231" t="s">
        <v>401</v>
      </c>
      <c r="E36" s="207" t="s">
        <v>402</v>
      </c>
      <c r="F36" s="207" t="s">
        <v>403</v>
      </c>
      <c r="G36" s="207" t="s">
        <v>404</v>
      </c>
      <c r="H36" s="207" t="s">
        <v>405</v>
      </c>
      <c r="I36" s="245">
        <v>7771500</v>
      </c>
      <c r="J36" s="245"/>
      <c r="K36" s="358" t="s">
        <v>406</v>
      </c>
      <c r="L36" s="358"/>
      <c r="M36" s="358"/>
      <c r="N36" s="358"/>
      <c r="O36" s="358"/>
      <c r="P36" s="358" t="s">
        <v>407</v>
      </c>
      <c r="Q36" s="202" t="s">
        <v>217</v>
      </c>
      <c r="R36" s="346">
        <v>64</v>
      </c>
    </row>
    <row r="37" spans="1:18" s="216" customFormat="1" ht="106.5" thickTop="1" thickBot="1" x14ac:dyDescent="0.3">
      <c r="A37" s="489" t="s">
        <v>202</v>
      </c>
      <c r="B37" s="207" t="s">
        <v>203</v>
      </c>
      <c r="C37" s="207" t="s">
        <v>414</v>
      </c>
      <c r="D37" s="207" t="s">
        <v>415</v>
      </c>
      <c r="E37" s="207" t="s">
        <v>416</v>
      </c>
      <c r="F37" s="207" t="s">
        <v>417</v>
      </c>
      <c r="G37" s="207" t="s">
        <v>417</v>
      </c>
      <c r="H37" s="208" t="s">
        <v>892</v>
      </c>
      <c r="I37" s="208">
        <v>1923404.67</v>
      </c>
      <c r="J37" s="208">
        <v>827318.16</v>
      </c>
      <c r="K37" s="358" t="s">
        <v>976</v>
      </c>
      <c r="L37" s="358" t="s">
        <v>910</v>
      </c>
      <c r="M37" s="358" t="s">
        <v>977</v>
      </c>
      <c r="N37" s="358" t="s">
        <v>925</v>
      </c>
      <c r="O37" s="358" t="s">
        <v>925</v>
      </c>
      <c r="P37" s="358" t="s">
        <v>418</v>
      </c>
      <c r="Q37" s="202" t="s">
        <v>217</v>
      </c>
      <c r="R37" s="346">
        <v>59</v>
      </c>
    </row>
    <row r="38" spans="1:18" s="216" customFormat="1" ht="106.5" thickTop="1" thickBot="1" x14ac:dyDescent="0.3">
      <c r="A38" s="489" t="s">
        <v>202</v>
      </c>
      <c r="B38" s="207" t="s">
        <v>203</v>
      </c>
      <c r="C38" s="207" t="s">
        <v>867</v>
      </c>
      <c r="D38" s="207" t="s">
        <v>415</v>
      </c>
      <c r="E38" s="207" t="s">
        <v>419</v>
      </c>
      <c r="F38" s="207" t="s">
        <v>420</v>
      </c>
      <c r="G38" s="207" t="s">
        <v>420</v>
      </c>
      <c r="H38" s="208" t="s">
        <v>892</v>
      </c>
      <c r="I38" s="208">
        <v>961702.34</v>
      </c>
      <c r="J38" s="209">
        <v>0</v>
      </c>
      <c r="K38" s="358" t="s">
        <v>976</v>
      </c>
      <c r="L38" s="358" t="s">
        <v>910</v>
      </c>
      <c r="M38" s="358" t="s">
        <v>977</v>
      </c>
      <c r="N38" s="358" t="s">
        <v>925</v>
      </c>
      <c r="O38" s="358" t="s">
        <v>925</v>
      </c>
      <c r="P38" s="358" t="s">
        <v>418</v>
      </c>
      <c r="Q38" s="202" t="s">
        <v>217</v>
      </c>
      <c r="R38" s="346">
        <v>60</v>
      </c>
    </row>
    <row r="39" spans="1:18" s="216" customFormat="1" ht="151.5" thickTop="1" thickBot="1" x14ac:dyDescent="0.3">
      <c r="A39" s="489" t="s">
        <v>202</v>
      </c>
      <c r="B39" s="207" t="s">
        <v>203</v>
      </c>
      <c r="C39" s="207" t="s">
        <v>411</v>
      </c>
      <c r="D39" s="207" t="s">
        <v>33</v>
      </c>
      <c r="E39" s="207" t="s">
        <v>1167</v>
      </c>
      <c r="F39" s="207" t="s">
        <v>1168</v>
      </c>
      <c r="G39" s="207" t="s">
        <v>412</v>
      </c>
      <c r="H39" s="208" t="s">
        <v>892</v>
      </c>
      <c r="I39" s="207">
        <v>2181433.9</v>
      </c>
      <c r="J39" s="207">
        <v>1553244.3</v>
      </c>
      <c r="K39" s="358" t="s">
        <v>1062</v>
      </c>
      <c r="L39" s="358" t="s">
        <v>911</v>
      </c>
      <c r="M39" s="358" t="s">
        <v>979</v>
      </c>
      <c r="N39" s="226" t="s">
        <v>978</v>
      </c>
      <c r="O39" s="358" t="s">
        <v>1061</v>
      </c>
      <c r="P39" s="358" t="s">
        <v>410</v>
      </c>
      <c r="Q39" s="202" t="s">
        <v>217</v>
      </c>
      <c r="R39" s="346">
        <v>61</v>
      </c>
    </row>
    <row r="40" spans="1:18" s="216" customFormat="1" ht="76.5" thickTop="1" thickBot="1" x14ac:dyDescent="0.3">
      <c r="A40" s="489" t="s">
        <v>202</v>
      </c>
      <c r="B40" s="207" t="s">
        <v>203</v>
      </c>
      <c r="C40" s="207" t="s">
        <v>427</v>
      </c>
      <c r="D40" s="207" t="s">
        <v>415</v>
      </c>
      <c r="E40" s="207" t="s">
        <v>428</v>
      </c>
      <c r="F40" s="207" t="s">
        <v>429</v>
      </c>
      <c r="G40" s="207" t="s">
        <v>429</v>
      </c>
      <c r="H40" s="208" t="s">
        <v>893</v>
      </c>
      <c r="I40" s="208">
        <v>1748549.6</v>
      </c>
      <c r="J40" s="208">
        <v>1164283.93</v>
      </c>
      <c r="K40" s="358" t="s">
        <v>980</v>
      </c>
      <c r="L40" s="358" t="s">
        <v>910</v>
      </c>
      <c r="M40" s="358" t="s">
        <v>980</v>
      </c>
      <c r="N40" s="358" t="s">
        <v>925</v>
      </c>
      <c r="O40" s="358" t="s">
        <v>925</v>
      </c>
      <c r="P40" s="358" t="s">
        <v>413</v>
      </c>
      <c r="Q40" s="202" t="s">
        <v>217</v>
      </c>
      <c r="R40" s="346">
        <v>62</v>
      </c>
    </row>
    <row r="41" spans="1:18" s="216" customFormat="1" ht="106.5" thickTop="1" thickBot="1" x14ac:dyDescent="0.3">
      <c r="A41" s="489" t="s">
        <v>202</v>
      </c>
      <c r="B41" s="207" t="s">
        <v>203</v>
      </c>
      <c r="C41" s="207" t="s">
        <v>430</v>
      </c>
      <c r="D41" s="207" t="s">
        <v>415</v>
      </c>
      <c r="E41" s="207" t="s">
        <v>431</v>
      </c>
      <c r="F41" s="207" t="s">
        <v>432</v>
      </c>
      <c r="G41" s="207" t="s">
        <v>432</v>
      </c>
      <c r="H41" s="208" t="s">
        <v>892</v>
      </c>
      <c r="I41" s="208">
        <v>1084100.81</v>
      </c>
      <c r="J41" s="208">
        <v>942226.48</v>
      </c>
      <c r="K41" s="358" t="s">
        <v>980</v>
      </c>
      <c r="L41" s="358" t="s">
        <v>910</v>
      </c>
      <c r="M41" s="358" t="s">
        <v>981</v>
      </c>
      <c r="N41" s="358" t="s">
        <v>925</v>
      </c>
      <c r="O41" s="358" t="s">
        <v>925</v>
      </c>
      <c r="P41" s="358" t="s">
        <v>413</v>
      </c>
      <c r="Q41" s="202" t="s">
        <v>217</v>
      </c>
      <c r="R41" s="346">
        <v>63</v>
      </c>
    </row>
    <row r="42" spans="1:18" s="216" customFormat="1" ht="76.5" thickTop="1" thickBot="1" x14ac:dyDescent="0.3">
      <c r="A42" s="489" t="s">
        <v>202</v>
      </c>
      <c r="B42" s="207" t="s">
        <v>203</v>
      </c>
      <c r="C42" s="207" t="s">
        <v>424</v>
      </c>
      <c r="D42" s="207" t="s">
        <v>415</v>
      </c>
      <c r="E42" s="207" t="s">
        <v>425</v>
      </c>
      <c r="F42" s="207" t="s">
        <v>426</v>
      </c>
      <c r="G42" s="207" t="s">
        <v>426</v>
      </c>
      <c r="H42" s="208" t="s">
        <v>892</v>
      </c>
      <c r="I42" s="208">
        <v>1866694.95</v>
      </c>
      <c r="J42" s="208">
        <v>1506269.84</v>
      </c>
      <c r="K42" s="358" t="s">
        <v>1062</v>
      </c>
      <c r="L42" s="358" t="s">
        <v>910</v>
      </c>
      <c r="M42" s="358" t="s">
        <v>1062</v>
      </c>
      <c r="N42" s="358" t="s">
        <v>925</v>
      </c>
      <c r="O42" s="358" t="s">
        <v>925</v>
      </c>
      <c r="P42" s="358" t="s">
        <v>413</v>
      </c>
      <c r="Q42" s="202" t="s">
        <v>217</v>
      </c>
      <c r="R42" s="346">
        <v>64</v>
      </c>
    </row>
    <row r="43" spans="1:18" s="216" customFormat="1" ht="106.5" thickTop="1" thickBot="1" x14ac:dyDescent="0.3">
      <c r="A43" s="489" t="s">
        <v>202</v>
      </c>
      <c r="B43" s="207" t="s">
        <v>203</v>
      </c>
      <c r="C43" s="207" t="s">
        <v>433</v>
      </c>
      <c r="D43" s="207" t="s">
        <v>415</v>
      </c>
      <c r="E43" s="207" t="s">
        <v>434</v>
      </c>
      <c r="F43" s="207" t="s">
        <v>435</v>
      </c>
      <c r="G43" s="207" t="s">
        <v>435</v>
      </c>
      <c r="H43" s="208" t="s">
        <v>893</v>
      </c>
      <c r="I43" s="238" t="s">
        <v>894</v>
      </c>
      <c r="J43" s="238">
        <v>0</v>
      </c>
      <c r="K43" s="358" t="s">
        <v>982</v>
      </c>
      <c r="L43" s="358" t="s">
        <v>911</v>
      </c>
      <c r="M43" s="358" t="s">
        <v>982</v>
      </c>
      <c r="N43" s="358" t="s">
        <v>1063</v>
      </c>
      <c r="O43" s="358" t="s">
        <v>983</v>
      </c>
      <c r="P43" s="358" t="s">
        <v>418</v>
      </c>
      <c r="Q43" s="202" t="s">
        <v>217</v>
      </c>
      <c r="R43" s="346">
        <v>65</v>
      </c>
    </row>
    <row r="44" spans="1:18" s="216" customFormat="1" ht="78" customHeight="1" thickTop="1" thickBot="1" x14ac:dyDescent="0.3">
      <c r="A44" s="489" t="s">
        <v>202</v>
      </c>
      <c r="B44" s="207" t="s">
        <v>203</v>
      </c>
      <c r="C44" s="207" t="s">
        <v>1169</v>
      </c>
      <c r="D44" s="207" t="s">
        <v>415</v>
      </c>
      <c r="E44" s="540" t="s">
        <v>1170</v>
      </c>
      <c r="F44" s="540" t="s">
        <v>1171</v>
      </c>
      <c r="G44" s="540" t="s">
        <v>408</v>
      </c>
      <c r="H44" s="541" t="s">
        <v>892</v>
      </c>
      <c r="I44" s="238">
        <v>2032214.4</v>
      </c>
      <c r="J44" s="238">
        <v>852777</v>
      </c>
      <c r="K44" s="358" t="s">
        <v>1062</v>
      </c>
      <c r="L44" s="363" t="s">
        <v>911</v>
      </c>
      <c r="M44" s="363" t="s">
        <v>1062</v>
      </c>
      <c r="N44" s="358" t="s">
        <v>1063</v>
      </c>
      <c r="O44" s="358" t="s">
        <v>983</v>
      </c>
      <c r="P44" s="363" t="s">
        <v>1064</v>
      </c>
      <c r="Q44" s="473" t="s">
        <v>217</v>
      </c>
      <c r="R44" s="474">
        <v>66</v>
      </c>
    </row>
    <row r="45" spans="1:18" s="216" customFormat="1" ht="151.5" thickTop="1" thickBot="1" x14ac:dyDescent="0.3">
      <c r="A45" s="489" t="s">
        <v>202</v>
      </c>
      <c r="B45" s="207" t="s">
        <v>203</v>
      </c>
      <c r="C45" s="207" t="s">
        <v>1172</v>
      </c>
      <c r="D45" s="207" t="s">
        <v>415</v>
      </c>
      <c r="E45" s="207" t="s">
        <v>514</v>
      </c>
      <c r="F45" s="207" t="s">
        <v>515</v>
      </c>
      <c r="G45" s="207" t="s">
        <v>515</v>
      </c>
      <c r="H45" s="208" t="s">
        <v>409</v>
      </c>
      <c r="I45" s="245">
        <v>125241.12</v>
      </c>
      <c r="J45" s="245">
        <v>1214587.21</v>
      </c>
      <c r="K45" s="358" t="s">
        <v>1062</v>
      </c>
      <c r="L45" s="363" t="s">
        <v>910</v>
      </c>
      <c r="M45" s="363" t="s">
        <v>1062</v>
      </c>
      <c r="N45" s="358" t="s">
        <v>925</v>
      </c>
      <c r="O45" s="358" t="s">
        <v>925</v>
      </c>
      <c r="P45" s="358" t="s">
        <v>410</v>
      </c>
      <c r="Q45" s="202" t="s">
        <v>217</v>
      </c>
      <c r="R45" s="346">
        <v>67</v>
      </c>
    </row>
    <row r="46" spans="1:18" s="216" customFormat="1" ht="108" customHeight="1" thickTop="1" thickBot="1" x14ac:dyDescent="0.3">
      <c r="A46" s="489" t="s">
        <v>202</v>
      </c>
      <c r="B46" s="207" t="s">
        <v>203</v>
      </c>
      <c r="C46" s="207" t="s">
        <v>436</v>
      </c>
      <c r="D46" s="207" t="s">
        <v>415</v>
      </c>
      <c r="E46" s="207" t="s">
        <v>437</v>
      </c>
      <c r="F46" s="207" t="s">
        <v>438</v>
      </c>
      <c r="G46" s="207" t="s">
        <v>438</v>
      </c>
      <c r="H46" s="208" t="s">
        <v>409</v>
      </c>
      <c r="I46" s="238">
        <v>285927.84000000003</v>
      </c>
      <c r="J46" s="238">
        <v>1727109.41</v>
      </c>
      <c r="K46" s="358" t="s">
        <v>984</v>
      </c>
      <c r="L46" s="358" t="s">
        <v>910</v>
      </c>
      <c r="M46" s="358" t="s">
        <v>985</v>
      </c>
      <c r="N46" s="358" t="s">
        <v>925</v>
      </c>
      <c r="O46" s="358" t="s">
        <v>925</v>
      </c>
      <c r="P46" s="358" t="s">
        <v>413</v>
      </c>
      <c r="Q46" s="202" t="s">
        <v>217</v>
      </c>
      <c r="R46" s="346">
        <v>68</v>
      </c>
    </row>
    <row r="47" spans="1:18" ht="96.75" customHeight="1" thickTop="1" thickBot="1" x14ac:dyDescent="0.3">
      <c r="A47" s="246" t="s">
        <v>202</v>
      </c>
      <c r="B47" s="247" t="s">
        <v>203</v>
      </c>
      <c r="C47" s="247" t="s">
        <v>421</v>
      </c>
      <c r="D47" s="247" t="s">
        <v>415</v>
      </c>
      <c r="E47" s="247" t="s">
        <v>422</v>
      </c>
      <c r="F47" s="247" t="s">
        <v>423</v>
      </c>
      <c r="G47" s="247" t="s">
        <v>423</v>
      </c>
      <c r="H47" s="248" t="s">
        <v>893</v>
      </c>
      <c r="I47" s="248">
        <v>141784.9</v>
      </c>
      <c r="J47" s="208">
        <v>0</v>
      </c>
      <c r="K47" s="358" t="s">
        <v>986</v>
      </c>
      <c r="L47" s="358" t="s">
        <v>910</v>
      </c>
      <c r="M47" s="358" t="s">
        <v>987</v>
      </c>
      <c r="N47" s="358" t="s">
        <v>925</v>
      </c>
      <c r="O47" s="358" t="s">
        <v>925</v>
      </c>
      <c r="P47" s="358" t="s">
        <v>418</v>
      </c>
      <c r="Q47" s="204" t="s">
        <v>217</v>
      </c>
      <c r="R47" s="354">
        <v>69</v>
      </c>
    </row>
    <row r="48" spans="1:18" s="214" customFormat="1" ht="99.75" customHeight="1" thickTop="1" thickBot="1" x14ac:dyDescent="0.3">
      <c r="A48" s="489" t="s">
        <v>202</v>
      </c>
      <c r="B48" s="207" t="s">
        <v>203</v>
      </c>
      <c r="C48" s="207" t="s">
        <v>1173</v>
      </c>
      <c r="D48" s="207" t="s">
        <v>1174</v>
      </c>
      <c r="E48" s="207" t="s">
        <v>1175</v>
      </c>
      <c r="F48" s="207" t="s">
        <v>1174</v>
      </c>
      <c r="G48" s="207" t="s">
        <v>871</v>
      </c>
      <c r="H48" s="208" t="s">
        <v>409</v>
      </c>
      <c r="I48" s="208">
        <v>867542</v>
      </c>
      <c r="J48" s="208">
        <v>867541.56</v>
      </c>
      <c r="K48" s="364" t="s">
        <v>890</v>
      </c>
      <c r="L48" s="364" t="s">
        <v>910</v>
      </c>
      <c r="M48" s="364" t="s">
        <v>988</v>
      </c>
      <c r="N48" s="358" t="s">
        <v>925</v>
      </c>
      <c r="O48" s="358" t="s">
        <v>925</v>
      </c>
      <c r="P48" s="364" t="s">
        <v>891</v>
      </c>
      <c r="Q48" s="204" t="s">
        <v>217</v>
      </c>
      <c r="R48" s="345">
        <v>70</v>
      </c>
    </row>
    <row r="49" spans="1:18" ht="112.5" customHeight="1" thickTop="1" thickBot="1" x14ac:dyDescent="0.3">
      <c r="A49" s="204" t="s">
        <v>210</v>
      </c>
      <c r="B49" s="358" t="s">
        <v>203</v>
      </c>
      <c r="C49" s="249" t="s">
        <v>1176</v>
      </c>
      <c r="D49" s="358" t="s">
        <v>33</v>
      </c>
      <c r="E49" s="249" t="s">
        <v>439</v>
      </c>
      <c r="F49" s="249" t="s">
        <v>440</v>
      </c>
      <c r="G49" s="224" t="s">
        <v>19</v>
      </c>
      <c r="H49" s="224" t="s">
        <v>215</v>
      </c>
      <c r="I49" s="240">
        <v>500000</v>
      </c>
      <c r="J49" s="238">
        <v>369356.43</v>
      </c>
      <c r="K49" s="358" t="s">
        <v>989</v>
      </c>
      <c r="L49" s="364" t="s">
        <v>910</v>
      </c>
      <c r="M49" s="358" t="s">
        <v>990</v>
      </c>
      <c r="N49" s="358" t="s">
        <v>925</v>
      </c>
      <c r="O49" s="358" t="s">
        <v>925</v>
      </c>
      <c r="P49" s="358" t="s">
        <v>441</v>
      </c>
      <c r="Q49" s="204" t="s">
        <v>217</v>
      </c>
      <c r="R49" s="345">
        <v>71</v>
      </c>
    </row>
    <row r="50" spans="1:18" s="216" customFormat="1" ht="91.5" thickTop="1" thickBot="1" x14ac:dyDescent="0.3">
      <c r="A50" s="489" t="s">
        <v>442</v>
      </c>
      <c r="B50" s="207" t="s">
        <v>203</v>
      </c>
      <c r="C50" s="250" t="s">
        <v>443</v>
      </c>
      <c r="D50" s="207" t="s">
        <v>1177</v>
      </c>
      <c r="E50" s="250" t="s">
        <v>444</v>
      </c>
      <c r="F50" s="250" t="s">
        <v>445</v>
      </c>
      <c r="G50" s="207" t="s">
        <v>19</v>
      </c>
      <c r="H50" s="207" t="s">
        <v>215</v>
      </c>
      <c r="I50" s="238">
        <v>11800000</v>
      </c>
      <c r="J50" s="238">
        <v>606246.04</v>
      </c>
      <c r="K50" s="358" t="s">
        <v>991</v>
      </c>
      <c r="L50" s="358" t="s">
        <v>911</v>
      </c>
      <c r="M50" s="358" t="s">
        <v>1065</v>
      </c>
      <c r="N50" s="358" t="s">
        <v>992</v>
      </c>
      <c r="O50" s="358" t="s">
        <v>993</v>
      </c>
      <c r="P50" s="358" t="s">
        <v>447</v>
      </c>
      <c r="Q50" s="202" t="s">
        <v>217</v>
      </c>
      <c r="R50" s="346">
        <v>72</v>
      </c>
    </row>
    <row r="51" spans="1:18" s="244" customFormat="1" ht="95.25" customHeight="1" thickTop="1" thickBot="1" x14ac:dyDescent="0.3">
      <c r="A51" s="489" t="s">
        <v>210</v>
      </c>
      <c r="B51" s="207" t="s">
        <v>203</v>
      </c>
      <c r="C51" s="207" t="s">
        <v>1178</v>
      </c>
      <c r="D51" s="207" t="s">
        <v>33</v>
      </c>
      <c r="E51" s="207" t="s">
        <v>870</v>
      </c>
      <c r="F51" s="207" t="s">
        <v>870</v>
      </c>
      <c r="G51" s="207" t="s">
        <v>19</v>
      </c>
      <c r="H51" s="207" t="s">
        <v>215</v>
      </c>
      <c r="I51" s="238">
        <v>9246000</v>
      </c>
      <c r="J51" s="238">
        <v>8777222.0199999996</v>
      </c>
      <c r="K51" s="365" t="s">
        <v>994</v>
      </c>
      <c r="L51" s="358" t="s">
        <v>911</v>
      </c>
      <c r="M51" s="365" t="s">
        <v>994</v>
      </c>
      <c r="N51" s="365" t="s">
        <v>1063</v>
      </c>
      <c r="O51" s="365" t="s">
        <v>995</v>
      </c>
      <c r="P51" s="365" t="s">
        <v>447</v>
      </c>
      <c r="Q51" s="206" t="s">
        <v>217</v>
      </c>
      <c r="R51" s="346">
        <v>73</v>
      </c>
    </row>
    <row r="52" spans="1:18" s="216" customFormat="1" ht="76.5" thickTop="1" thickBot="1" x14ac:dyDescent="0.3">
      <c r="A52" s="489" t="s">
        <v>210</v>
      </c>
      <c r="B52" s="207" t="s">
        <v>203</v>
      </c>
      <c r="C52" s="250" t="s">
        <v>1179</v>
      </c>
      <c r="D52" s="207" t="s">
        <v>33</v>
      </c>
      <c r="E52" s="250" t="s">
        <v>452</v>
      </c>
      <c r="F52" s="250" t="s">
        <v>453</v>
      </c>
      <c r="G52" s="207" t="s">
        <v>19</v>
      </c>
      <c r="H52" s="207" t="s">
        <v>215</v>
      </c>
      <c r="I52" s="238">
        <v>11800000</v>
      </c>
      <c r="J52" s="238">
        <v>473372.9</v>
      </c>
      <c r="K52" s="358" t="s">
        <v>996</v>
      </c>
      <c r="L52" s="358" t="s">
        <v>911</v>
      </c>
      <c r="M52" s="358" t="s">
        <v>997</v>
      </c>
      <c r="N52" s="358" t="s">
        <v>992</v>
      </c>
      <c r="O52" s="358" t="s">
        <v>993</v>
      </c>
      <c r="P52" s="358" t="s">
        <v>447</v>
      </c>
      <c r="Q52" s="202" t="s">
        <v>217</v>
      </c>
      <c r="R52" s="346">
        <v>74</v>
      </c>
    </row>
    <row r="53" spans="1:18" s="216" customFormat="1" ht="76.5" thickTop="1" thickBot="1" x14ac:dyDescent="0.3">
      <c r="A53" s="489" t="s">
        <v>210</v>
      </c>
      <c r="B53" s="207" t="s">
        <v>203</v>
      </c>
      <c r="C53" s="250" t="s">
        <v>1180</v>
      </c>
      <c r="D53" s="207" t="s">
        <v>33</v>
      </c>
      <c r="E53" s="250" t="s">
        <v>454</v>
      </c>
      <c r="F53" s="250" t="s">
        <v>455</v>
      </c>
      <c r="G53" s="207" t="s">
        <v>19</v>
      </c>
      <c r="H53" s="207" t="s">
        <v>215</v>
      </c>
      <c r="I53" s="238">
        <v>11800000</v>
      </c>
      <c r="J53" s="238">
        <v>0</v>
      </c>
      <c r="K53" s="358" t="s">
        <v>996</v>
      </c>
      <c r="L53" s="358" t="s">
        <v>911</v>
      </c>
      <c r="M53" s="358" t="s">
        <v>997</v>
      </c>
      <c r="N53" s="358" t="s">
        <v>992</v>
      </c>
      <c r="O53" s="358" t="s">
        <v>993</v>
      </c>
      <c r="P53" s="358" t="s">
        <v>447</v>
      </c>
      <c r="Q53" s="202" t="s">
        <v>217</v>
      </c>
      <c r="R53" s="346">
        <v>75</v>
      </c>
    </row>
    <row r="54" spans="1:18" s="216" customFormat="1" ht="76.5" thickTop="1" thickBot="1" x14ac:dyDescent="0.3">
      <c r="A54" s="252" t="s">
        <v>210</v>
      </c>
      <c r="B54" s="253" t="s">
        <v>203</v>
      </c>
      <c r="C54" s="254" t="s">
        <v>1181</v>
      </c>
      <c r="D54" s="253" t="s">
        <v>481</v>
      </c>
      <c r="E54" s="254" t="s">
        <v>1182</v>
      </c>
      <c r="F54" s="254" t="s">
        <v>1183</v>
      </c>
      <c r="G54" s="207" t="s">
        <v>19</v>
      </c>
      <c r="H54" s="207" t="s">
        <v>215</v>
      </c>
      <c r="I54" s="238">
        <v>11800000</v>
      </c>
      <c r="J54" s="238">
        <v>421593.9</v>
      </c>
      <c r="K54" s="358" t="s">
        <v>996</v>
      </c>
      <c r="L54" s="358" t="s">
        <v>911</v>
      </c>
      <c r="M54" s="358" t="s">
        <v>997</v>
      </c>
      <c r="N54" s="358" t="s">
        <v>992</v>
      </c>
      <c r="O54" s="358" t="s">
        <v>993</v>
      </c>
      <c r="P54" s="358" t="s">
        <v>447</v>
      </c>
      <c r="Q54" s="202" t="s">
        <v>217</v>
      </c>
      <c r="R54" s="346">
        <v>76</v>
      </c>
    </row>
    <row r="55" spans="1:18" s="216" customFormat="1" ht="76.5" thickTop="1" thickBot="1" x14ac:dyDescent="0.3">
      <c r="A55" s="489" t="s">
        <v>210</v>
      </c>
      <c r="B55" s="207" t="s">
        <v>203</v>
      </c>
      <c r="C55" s="250" t="s">
        <v>1184</v>
      </c>
      <c r="D55" s="471" t="s">
        <v>481</v>
      </c>
      <c r="E55" s="250" t="s">
        <v>1185</v>
      </c>
      <c r="F55" s="250" t="s">
        <v>1186</v>
      </c>
      <c r="G55" s="207" t="s">
        <v>19</v>
      </c>
      <c r="H55" s="207" t="s">
        <v>215</v>
      </c>
      <c r="I55" s="238">
        <v>11800000</v>
      </c>
      <c r="J55" s="238">
        <v>1163926.74</v>
      </c>
      <c r="K55" s="358" t="s">
        <v>996</v>
      </c>
      <c r="L55" s="358" t="s">
        <v>911</v>
      </c>
      <c r="M55" s="358" t="s">
        <v>997</v>
      </c>
      <c r="N55" s="358" t="s">
        <v>992</v>
      </c>
      <c r="O55" s="358" t="s">
        <v>993</v>
      </c>
      <c r="P55" s="358" t="s">
        <v>447</v>
      </c>
      <c r="Q55" s="202" t="s">
        <v>217</v>
      </c>
      <c r="R55" s="346">
        <v>77</v>
      </c>
    </row>
    <row r="56" spans="1:18" s="216" customFormat="1" ht="76.5" thickTop="1" thickBot="1" x14ac:dyDescent="0.3">
      <c r="A56" s="489" t="s">
        <v>210</v>
      </c>
      <c r="B56" s="207" t="s">
        <v>203</v>
      </c>
      <c r="C56" s="250" t="s">
        <v>1187</v>
      </c>
      <c r="D56" s="471" t="s">
        <v>481</v>
      </c>
      <c r="E56" s="250" t="s">
        <v>1188</v>
      </c>
      <c r="F56" s="250" t="s">
        <v>1189</v>
      </c>
      <c r="G56" s="207" t="s">
        <v>19</v>
      </c>
      <c r="H56" s="207" t="s">
        <v>215</v>
      </c>
      <c r="I56" s="238">
        <v>11800000</v>
      </c>
      <c r="J56" s="238">
        <v>0</v>
      </c>
      <c r="K56" s="358" t="s">
        <v>996</v>
      </c>
      <c r="L56" s="358" t="s">
        <v>911</v>
      </c>
      <c r="M56" s="358" t="s">
        <v>997</v>
      </c>
      <c r="N56" s="358" t="s">
        <v>992</v>
      </c>
      <c r="O56" s="358" t="s">
        <v>993</v>
      </c>
      <c r="P56" s="358" t="s">
        <v>447</v>
      </c>
      <c r="Q56" s="202" t="s">
        <v>217</v>
      </c>
      <c r="R56" s="346">
        <v>78</v>
      </c>
    </row>
    <row r="57" spans="1:18" ht="76.5" thickTop="1" thickBot="1" x14ac:dyDescent="0.3">
      <c r="A57" s="489" t="s">
        <v>210</v>
      </c>
      <c r="B57" s="207" t="s">
        <v>203</v>
      </c>
      <c r="C57" s="250" t="s">
        <v>1190</v>
      </c>
      <c r="D57" s="471" t="s">
        <v>481</v>
      </c>
      <c r="E57" s="250" t="s">
        <v>456</v>
      </c>
      <c r="F57" s="250" t="s">
        <v>457</v>
      </c>
      <c r="G57" s="224" t="s">
        <v>19</v>
      </c>
      <c r="H57" s="207" t="s">
        <v>79</v>
      </c>
      <c r="I57" s="251">
        <v>3000000</v>
      </c>
      <c r="J57" s="238">
        <v>0</v>
      </c>
      <c r="K57" s="358" t="s">
        <v>998</v>
      </c>
      <c r="L57" s="358" t="s">
        <v>910</v>
      </c>
      <c r="M57" s="358" t="s">
        <v>999</v>
      </c>
      <c r="N57" s="358" t="s">
        <v>925</v>
      </c>
      <c r="O57" s="358" t="s">
        <v>925</v>
      </c>
      <c r="P57" s="358" t="s">
        <v>505</v>
      </c>
      <c r="Q57" s="204" t="s">
        <v>217</v>
      </c>
      <c r="R57" s="345">
        <v>79</v>
      </c>
    </row>
    <row r="58" spans="1:18" ht="102" customHeight="1" thickTop="1" thickBot="1" x14ac:dyDescent="0.3">
      <c r="A58" s="489" t="s">
        <v>210</v>
      </c>
      <c r="B58" s="207" t="s">
        <v>203</v>
      </c>
      <c r="C58" s="250" t="s">
        <v>1191</v>
      </c>
      <c r="D58" s="471" t="s">
        <v>481</v>
      </c>
      <c r="E58" s="250" t="s">
        <v>458</v>
      </c>
      <c r="F58" s="250" t="s">
        <v>459</v>
      </c>
      <c r="G58" s="224" t="s">
        <v>878</v>
      </c>
      <c r="H58" s="207" t="s">
        <v>215</v>
      </c>
      <c r="I58" s="251">
        <v>2500000</v>
      </c>
      <c r="J58" s="238">
        <v>0</v>
      </c>
      <c r="K58" s="358" t="s">
        <v>1000</v>
      </c>
      <c r="L58" s="358" t="s">
        <v>911</v>
      </c>
      <c r="M58" s="358" t="s">
        <v>1001</v>
      </c>
      <c r="N58" s="358" t="s">
        <v>1002</v>
      </c>
      <c r="O58" s="358" t="s">
        <v>1003</v>
      </c>
      <c r="P58" s="358" t="s">
        <v>505</v>
      </c>
      <c r="Q58" s="204" t="s">
        <v>217</v>
      </c>
      <c r="R58" s="345">
        <v>80</v>
      </c>
    </row>
    <row r="59" spans="1:18" s="216" customFormat="1" ht="106.5" thickTop="1" thickBot="1" x14ac:dyDescent="0.3">
      <c r="A59" s="489" t="s">
        <v>210</v>
      </c>
      <c r="B59" s="207" t="s">
        <v>203</v>
      </c>
      <c r="C59" s="250" t="s">
        <v>1192</v>
      </c>
      <c r="D59" s="471" t="s">
        <v>481</v>
      </c>
      <c r="E59" s="250" t="s">
        <v>460</v>
      </c>
      <c r="F59" s="250" t="s">
        <v>461</v>
      </c>
      <c r="G59" s="207" t="s">
        <v>19</v>
      </c>
      <c r="H59" s="207" t="s">
        <v>215</v>
      </c>
      <c r="I59" s="238">
        <v>500000</v>
      </c>
      <c r="J59" s="238">
        <v>0</v>
      </c>
      <c r="K59" s="358" t="s">
        <v>467</v>
      </c>
      <c r="L59" s="358" t="s">
        <v>910</v>
      </c>
      <c r="M59" s="358" t="s">
        <v>1066</v>
      </c>
      <c r="N59" s="358" t="s">
        <v>925</v>
      </c>
      <c r="O59" s="358" t="s">
        <v>925</v>
      </c>
      <c r="P59" s="358" t="s">
        <v>468</v>
      </c>
      <c r="Q59" s="202" t="s">
        <v>217</v>
      </c>
      <c r="R59" s="346">
        <v>81</v>
      </c>
    </row>
    <row r="60" spans="1:18" s="216" customFormat="1" ht="106.5" thickTop="1" thickBot="1" x14ac:dyDescent="0.3">
      <c r="A60" s="204" t="s">
        <v>210</v>
      </c>
      <c r="B60" s="358" t="s">
        <v>203</v>
      </c>
      <c r="C60" s="228" t="s">
        <v>506</v>
      </c>
      <c r="D60" s="358" t="s">
        <v>507</v>
      </c>
      <c r="E60" s="228" t="s">
        <v>508</v>
      </c>
      <c r="F60" s="228" t="s">
        <v>509</v>
      </c>
      <c r="G60" s="207" t="s">
        <v>19</v>
      </c>
      <c r="H60" s="207" t="s">
        <v>215</v>
      </c>
      <c r="I60" s="238">
        <v>500000</v>
      </c>
      <c r="J60" s="238">
        <v>0</v>
      </c>
      <c r="K60" s="358" t="s">
        <v>467</v>
      </c>
      <c r="L60" s="358" t="s">
        <v>911</v>
      </c>
      <c r="M60" s="358" t="s">
        <v>1067</v>
      </c>
      <c r="N60" s="358" t="s">
        <v>1012</v>
      </c>
      <c r="O60" s="358" t="s">
        <v>968</v>
      </c>
      <c r="P60" s="358" t="s">
        <v>468</v>
      </c>
      <c r="Q60" s="202" t="s">
        <v>217</v>
      </c>
      <c r="R60" s="346">
        <v>82</v>
      </c>
    </row>
    <row r="61" spans="1:18" s="216" customFormat="1" ht="106.5" thickTop="1" thickBot="1" x14ac:dyDescent="0.3">
      <c r="A61" s="204" t="s">
        <v>210</v>
      </c>
      <c r="B61" s="358" t="s">
        <v>203</v>
      </c>
      <c r="C61" s="228" t="s">
        <v>1142</v>
      </c>
      <c r="D61" s="358" t="s">
        <v>1144</v>
      </c>
      <c r="E61" s="228" t="s">
        <v>879</v>
      </c>
      <c r="F61" s="228" t="s">
        <v>869</v>
      </c>
      <c r="G61" s="207" t="s">
        <v>19</v>
      </c>
      <c r="H61" s="207" t="s">
        <v>215</v>
      </c>
      <c r="I61" s="238">
        <v>800000</v>
      </c>
      <c r="J61" s="238">
        <v>0</v>
      </c>
      <c r="K61" s="358" t="s">
        <v>467</v>
      </c>
      <c r="L61" s="358" t="s">
        <v>910</v>
      </c>
      <c r="M61" s="358" t="s">
        <v>1069</v>
      </c>
      <c r="N61" s="358" t="s">
        <v>925</v>
      </c>
      <c r="O61" s="358" t="s">
        <v>925</v>
      </c>
      <c r="P61" s="358" t="s">
        <v>473</v>
      </c>
      <c r="Q61" s="202" t="s">
        <v>217</v>
      </c>
      <c r="R61" s="346">
        <v>83</v>
      </c>
    </row>
    <row r="62" spans="1:18" s="216" customFormat="1" ht="91.5" thickTop="1" thickBot="1" x14ac:dyDescent="0.3">
      <c r="A62" s="489" t="s">
        <v>219</v>
      </c>
      <c r="B62" s="207" t="s">
        <v>203</v>
      </c>
      <c r="C62" s="232" t="s">
        <v>465</v>
      </c>
      <c r="D62" s="207" t="s">
        <v>481</v>
      </c>
      <c r="E62" s="232" t="s">
        <v>466</v>
      </c>
      <c r="F62" s="232" t="s">
        <v>466</v>
      </c>
      <c r="G62" s="207" t="s">
        <v>19</v>
      </c>
      <c r="H62" s="207" t="s">
        <v>215</v>
      </c>
      <c r="I62" s="238">
        <v>500000</v>
      </c>
      <c r="J62" s="238">
        <v>0</v>
      </c>
      <c r="K62" s="358" t="s">
        <v>1004</v>
      </c>
      <c r="L62" s="358" t="s">
        <v>910</v>
      </c>
      <c r="M62" s="358" t="s">
        <v>1005</v>
      </c>
      <c r="N62" s="358" t="s">
        <v>925</v>
      </c>
      <c r="O62" s="358" t="s">
        <v>925</v>
      </c>
      <c r="P62" s="358" t="s">
        <v>220</v>
      </c>
      <c r="Q62" s="202" t="s">
        <v>217</v>
      </c>
      <c r="R62" s="346">
        <v>84</v>
      </c>
    </row>
    <row r="63" spans="1:18" s="216" customFormat="1" ht="76.5" thickTop="1" thickBot="1" x14ac:dyDescent="0.3">
      <c r="A63" s="489" t="s">
        <v>219</v>
      </c>
      <c r="B63" s="207" t="s">
        <v>203</v>
      </c>
      <c r="C63" s="232" t="s">
        <v>469</v>
      </c>
      <c r="D63" s="207" t="s">
        <v>481</v>
      </c>
      <c r="E63" s="232" t="s">
        <v>470</v>
      </c>
      <c r="F63" s="232" t="s">
        <v>470</v>
      </c>
      <c r="G63" s="207" t="s">
        <v>353</v>
      </c>
      <c r="H63" s="207" t="s">
        <v>79</v>
      </c>
      <c r="I63" s="233">
        <v>300000</v>
      </c>
      <c r="J63" s="233">
        <v>0</v>
      </c>
      <c r="K63" s="358" t="s">
        <v>499</v>
      </c>
      <c r="L63" s="358" t="s">
        <v>910</v>
      </c>
      <c r="M63" s="358" t="s">
        <v>1068</v>
      </c>
      <c r="N63" s="358" t="s">
        <v>925</v>
      </c>
      <c r="O63" s="358" t="s">
        <v>925</v>
      </c>
      <c r="P63" s="358" t="s">
        <v>500</v>
      </c>
      <c r="Q63" s="202" t="s">
        <v>217</v>
      </c>
      <c r="R63" s="346">
        <v>85</v>
      </c>
    </row>
    <row r="64" spans="1:18" s="214" customFormat="1" ht="91.5" thickTop="1" thickBot="1" x14ac:dyDescent="0.3">
      <c r="A64" s="489" t="s">
        <v>219</v>
      </c>
      <c r="B64" s="207" t="s">
        <v>203</v>
      </c>
      <c r="C64" s="232" t="s">
        <v>471</v>
      </c>
      <c r="D64" s="207" t="s">
        <v>1159</v>
      </c>
      <c r="E64" s="232" t="s">
        <v>472</v>
      </c>
      <c r="F64" s="232" t="s">
        <v>472</v>
      </c>
      <c r="G64" s="358" t="s">
        <v>353</v>
      </c>
      <c r="H64" s="358" t="s">
        <v>79</v>
      </c>
      <c r="I64" s="235">
        <v>150000</v>
      </c>
      <c r="J64" s="233">
        <v>0</v>
      </c>
      <c r="K64" s="358" t="s">
        <v>510</v>
      </c>
      <c r="L64" s="358" t="s">
        <v>910</v>
      </c>
      <c r="M64" s="358" t="s">
        <v>1070</v>
      </c>
      <c r="N64" s="358" t="s">
        <v>925</v>
      </c>
      <c r="O64" s="358" t="s">
        <v>925</v>
      </c>
      <c r="P64" s="358" t="s">
        <v>505</v>
      </c>
      <c r="Q64" s="206" t="s">
        <v>217</v>
      </c>
      <c r="R64" s="346">
        <v>86</v>
      </c>
    </row>
    <row r="65" spans="1:18" s="216" customFormat="1" ht="76.5" thickTop="1" thickBot="1" x14ac:dyDescent="0.3">
      <c r="A65" s="489" t="s">
        <v>219</v>
      </c>
      <c r="B65" s="207" t="s">
        <v>203</v>
      </c>
      <c r="C65" s="250" t="s">
        <v>485</v>
      </c>
      <c r="D65" s="207" t="s">
        <v>1144</v>
      </c>
      <c r="E65" s="250" t="s">
        <v>486</v>
      </c>
      <c r="F65" s="250" t="s">
        <v>487</v>
      </c>
      <c r="G65" s="234" t="s">
        <v>353</v>
      </c>
      <c r="H65" s="207" t="s">
        <v>79</v>
      </c>
      <c r="I65" s="233">
        <v>225000</v>
      </c>
      <c r="J65" s="233">
        <v>0</v>
      </c>
      <c r="K65" s="358" t="s">
        <v>1006</v>
      </c>
      <c r="L65" s="366" t="s">
        <v>911</v>
      </c>
      <c r="M65" s="366" t="s">
        <v>1071</v>
      </c>
      <c r="N65" s="366" t="s">
        <v>1007</v>
      </c>
      <c r="O65" s="366" t="s">
        <v>1008</v>
      </c>
      <c r="P65" s="358" t="s">
        <v>399</v>
      </c>
      <c r="Q65" s="206" t="s">
        <v>217</v>
      </c>
      <c r="R65" s="346">
        <v>87</v>
      </c>
    </row>
    <row r="66" spans="1:18" ht="91.5" thickTop="1" thickBot="1" x14ac:dyDescent="0.3">
      <c r="A66" s="489" t="s">
        <v>396</v>
      </c>
      <c r="B66" s="207" t="s">
        <v>203</v>
      </c>
      <c r="C66" s="207" t="s">
        <v>497</v>
      </c>
      <c r="D66" s="207" t="s">
        <v>1193</v>
      </c>
      <c r="E66" s="207" t="s">
        <v>498</v>
      </c>
      <c r="F66" s="207" t="s">
        <v>498</v>
      </c>
      <c r="G66" s="207" t="s">
        <v>19</v>
      </c>
      <c r="H66" s="208" t="s">
        <v>207</v>
      </c>
      <c r="I66" s="209">
        <v>50000</v>
      </c>
      <c r="J66" s="209">
        <v>0</v>
      </c>
      <c r="K66" s="367" t="s">
        <v>510</v>
      </c>
      <c r="L66" s="368" t="s">
        <v>911</v>
      </c>
      <c r="M66" s="369" t="s">
        <v>1021</v>
      </c>
      <c r="N66" s="370" t="s">
        <v>1019</v>
      </c>
      <c r="O66" s="371" t="s">
        <v>1020</v>
      </c>
      <c r="P66" s="372" t="s">
        <v>505</v>
      </c>
      <c r="Q66" s="206" t="s">
        <v>1022</v>
      </c>
      <c r="R66" s="352">
        <v>88</v>
      </c>
    </row>
    <row r="67" spans="1:18" ht="76.5" thickTop="1" thickBot="1" x14ac:dyDescent="0.3">
      <c r="A67" s="489" t="s">
        <v>396</v>
      </c>
      <c r="B67" s="207" t="s">
        <v>203</v>
      </c>
      <c r="C67" s="207" t="s">
        <v>1194</v>
      </c>
      <c r="D67" s="207" t="s">
        <v>481</v>
      </c>
      <c r="E67" s="207" t="s">
        <v>868</v>
      </c>
      <c r="F67" s="207" t="s">
        <v>868</v>
      </c>
      <c r="G67" s="224" t="s">
        <v>19</v>
      </c>
      <c r="H67" s="224" t="s">
        <v>79</v>
      </c>
      <c r="I67" s="235">
        <v>900000</v>
      </c>
      <c r="J67" s="233">
        <v>0</v>
      </c>
      <c r="K67" s="367" t="s">
        <v>1009</v>
      </c>
      <c r="L67" s="373" t="s">
        <v>910</v>
      </c>
      <c r="M67" s="374" t="s">
        <v>1018</v>
      </c>
      <c r="N67" s="375" t="s">
        <v>925</v>
      </c>
      <c r="O67" s="376" t="s">
        <v>925</v>
      </c>
      <c r="P67" s="372" t="s">
        <v>505</v>
      </c>
      <c r="Q67" s="204" t="s">
        <v>217</v>
      </c>
      <c r="R67" s="345">
        <v>89</v>
      </c>
    </row>
    <row r="68" spans="1:18" s="256" customFormat="1" ht="76.5" hidden="1" thickTop="1" thickBot="1" x14ac:dyDescent="0.3">
      <c r="A68" s="489" t="s">
        <v>396</v>
      </c>
      <c r="B68" s="207" t="s">
        <v>203</v>
      </c>
      <c r="C68" s="207" t="s">
        <v>501</v>
      </c>
      <c r="D68" s="207" t="s">
        <v>1144</v>
      </c>
      <c r="E68" s="207" t="s">
        <v>397</v>
      </c>
      <c r="F68" s="207" t="s">
        <v>398</v>
      </c>
      <c r="G68" s="253" t="s">
        <v>19</v>
      </c>
      <c r="H68" s="253" t="s">
        <v>215</v>
      </c>
      <c r="I68" s="255">
        <v>600000</v>
      </c>
      <c r="J68" s="238"/>
      <c r="K68" s="303" t="s">
        <v>448</v>
      </c>
      <c r="L68" s="357"/>
      <c r="M68" s="357"/>
      <c r="N68" s="357"/>
      <c r="O68" s="357"/>
      <c r="P68" s="303" t="s">
        <v>449</v>
      </c>
      <c r="Q68" s="252" t="s">
        <v>217</v>
      </c>
      <c r="R68" s="350">
        <v>78</v>
      </c>
    </row>
    <row r="69" spans="1:18" s="256" customFormat="1" ht="76.5" hidden="1" thickTop="1" thickBot="1" x14ac:dyDescent="0.3">
      <c r="A69" s="204" t="s">
        <v>219</v>
      </c>
      <c r="B69" s="358" t="s">
        <v>203</v>
      </c>
      <c r="C69" s="232" t="s">
        <v>1195</v>
      </c>
      <c r="D69" s="207" t="s">
        <v>481</v>
      </c>
      <c r="E69" s="207" t="s">
        <v>873</v>
      </c>
      <c r="F69" s="207" t="s">
        <v>873</v>
      </c>
      <c r="G69" s="253" t="s">
        <v>19</v>
      </c>
      <c r="H69" s="253" t="s">
        <v>215</v>
      </c>
      <c r="I69" s="255">
        <v>4000000</v>
      </c>
      <c r="J69" s="238"/>
      <c r="K69" s="303" t="s">
        <v>446</v>
      </c>
      <c r="L69" s="212"/>
      <c r="M69" s="212"/>
      <c r="N69" s="212"/>
      <c r="O69" s="212"/>
      <c r="P69" s="303" t="s">
        <v>447</v>
      </c>
      <c r="Q69" s="252" t="s">
        <v>217</v>
      </c>
      <c r="R69" s="350">
        <v>79</v>
      </c>
    </row>
    <row r="70" spans="1:18" s="256" customFormat="1" ht="91.5" hidden="1" thickTop="1" thickBot="1" x14ac:dyDescent="0.3">
      <c r="A70" s="204" t="s">
        <v>219</v>
      </c>
      <c r="B70" s="358" t="s">
        <v>203</v>
      </c>
      <c r="C70" s="228" t="s">
        <v>511</v>
      </c>
      <c r="D70" s="358" t="s">
        <v>481</v>
      </c>
      <c r="E70" s="228" t="s">
        <v>512</v>
      </c>
      <c r="F70" s="228" t="s">
        <v>512</v>
      </c>
      <c r="G70" s="253" t="s">
        <v>19</v>
      </c>
      <c r="H70" s="253" t="s">
        <v>215</v>
      </c>
      <c r="I70" s="255">
        <v>6054000</v>
      </c>
      <c r="J70" s="238"/>
      <c r="K70" s="304" t="s">
        <v>450</v>
      </c>
      <c r="L70" s="316"/>
      <c r="M70" s="316"/>
      <c r="N70" s="316"/>
      <c r="O70" s="316"/>
      <c r="P70" s="303" t="s">
        <v>451</v>
      </c>
      <c r="Q70" s="252" t="s">
        <v>217</v>
      </c>
      <c r="R70" s="350">
        <v>80</v>
      </c>
    </row>
    <row r="71" spans="1:18" s="222" customFormat="1" ht="91.5" hidden="1" thickTop="1" thickBot="1" x14ac:dyDescent="0.3">
      <c r="A71" s="217" t="s">
        <v>219</v>
      </c>
      <c r="B71" s="218" t="s">
        <v>203</v>
      </c>
      <c r="C71" s="257" t="s">
        <v>474</v>
      </c>
      <c r="D71" s="218"/>
      <c r="E71" s="257" t="s">
        <v>475</v>
      </c>
      <c r="F71" s="257" t="s">
        <v>476</v>
      </c>
      <c r="G71" s="218" t="s">
        <v>19</v>
      </c>
      <c r="H71" s="218" t="s">
        <v>215</v>
      </c>
      <c r="I71" s="258">
        <v>1000000</v>
      </c>
      <c r="J71" s="238"/>
      <c r="K71" s="303" t="s">
        <v>477</v>
      </c>
      <c r="L71" s="212"/>
      <c r="M71" s="212"/>
      <c r="N71" s="212"/>
      <c r="O71" s="212"/>
      <c r="P71" s="303" t="s">
        <v>220</v>
      </c>
      <c r="Q71" s="217" t="s">
        <v>217</v>
      </c>
      <c r="R71" s="348">
        <v>81</v>
      </c>
    </row>
    <row r="72" spans="1:18" s="222" customFormat="1" ht="91.5" hidden="1" thickTop="1" thickBot="1" x14ac:dyDescent="0.3">
      <c r="A72" s="217" t="s">
        <v>219</v>
      </c>
      <c r="B72" s="218" t="s">
        <v>203</v>
      </c>
      <c r="C72" s="259" t="s">
        <v>478</v>
      </c>
      <c r="D72" s="218"/>
      <c r="E72" s="259" t="s">
        <v>479</v>
      </c>
      <c r="F72" s="259" t="s">
        <v>479</v>
      </c>
      <c r="G72" s="218" t="s">
        <v>19</v>
      </c>
      <c r="H72" s="218" t="s">
        <v>79</v>
      </c>
      <c r="I72" s="258">
        <v>1100000</v>
      </c>
      <c r="J72" s="238"/>
      <c r="K72" s="303" t="s">
        <v>477</v>
      </c>
      <c r="L72" s="212"/>
      <c r="M72" s="212"/>
      <c r="N72" s="212"/>
      <c r="O72" s="212"/>
      <c r="P72" s="303" t="s">
        <v>220</v>
      </c>
      <c r="Q72" s="217" t="s">
        <v>217</v>
      </c>
      <c r="R72" s="348">
        <v>82</v>
      </c>
    </row>
    <row r="73" spans="1:18" s="222" customFormat="1" ht="61.5" hidden="1" thickTop="1" thickBot="1" x14ac:dyDescent="0.3">
      <c r="A73" s="217" t="s">
        <v>219</v>
      </c>
      <c r="B73" s="218" t="s">
        <v>203</v>
      </c>
      <c r="C73" s="218" t="s">
        <v>480</v>
      </c>
      <c r="D73" s="218" t="s">
        <v>481</v>
      </c>
      <c r="E73" s="218" t="s">
        <v>482</v>
      </c>
      <c r="F73" s="218" t="s">
        <v>483</v>
      </c>
      <c r="G73" s="218" t="s">
        <v>484</v>
      </c>
      <c r="H73" s="218" t="s">
        <v>215</v>
      </c>
      <c r="I73" s="260">
        <v>600000</v>
      </c>
      <c r="J73" s="482"/>
      <c r="K73" s="303" t="s">
        <v>448</v>
      </c>
      <c r="L73" s="212"/>
      <c r="M73" s="212"/>
      <c r="N73" s="212"/>
      <c r="O73" s="212"/>
      <c r="P73" s="303" t="s">
        <v>733</v>
      </c>
      <c r="Q73" s="217" t="s">
        <v>217</v>
      </c>
      <c r="R73" s="348">
        <v>90</v>
      </c>
    </row>
    <row r="74" spans="1:18" s="222" customFormat="1" ht="91.5" hidden="1" thickTop="1" thickBot="1" x14ac:dyDescent="0.3">
      <c r="A74" s="217" t="s">
        <v>219</v>
      </c>
      <c r="B74" s="218" t="s">
        <v>203</v>
      </c>
      <c r="C74" s="259" t="s">
        <v>488</v>
      </c>
      <c r="D74" s="218"/>
      <c r="E74" s="259" t="s">
        <v>489</v>
      </c>
      <c r="F74" s="259" t="s">
        <v>489</v>
      </c>
      <c r="G74" s="218" t="s">
        <v>490</v>
      </c>
      <c r="H74" s="218" t="s">
        <v>215</v>
      </c>
      <c r="I74" s="258">
        <v>5750000</v>
      </c>
      <c r="J74" s="238"/>
      <c r="K74" s="303" t="s">
        <v>477</v>
      </c>
      <c r="L74" s="212"/>
      <c r="M74" s="212"/>
      <c r="N74" s="212"/>
      <c r="O74" s="212"/>
      <c r="P74" s="303" t="s">
        <v>220</v>
      </c>
      <c r="Q74" s="217" t="s">
        <v>217</v>
      </c>
      <c r="R74" s="348">
        <v>93</v>
      </c>
    </row>
    <row r="75" spans="1:18" s="222" customFormat="1" ht="61.5" hidden="1" thickTop="1" thickBot="1" x14ac:dyDescent="0.3">
      <c r="A75" s="217" t="s">
        <v>219</v>
      </c>
      <c r="B75" s="218" t="s">
        <v>203</v>
      </c>
      <c r="C75" s="259" t="s">
        <v>491</v>
      </c>
      <c r="D75" s="218" t="s">
        <v>481</v>
      </c>
      <c r="E75" s="259" t="s">
        <v>492</v>
      </c>
      <c r="F75" s="259" t="s">
        <v>493</v>
      </c>
      <c r="G75" s="218" t="s">
        <v>494</v>
      </c>
      <c r="H75" s="218" t="s">
        <v>215</v>
      </c>
      <c r="I75" s="258">
        <v>11100000</v>
      </c>
      <c r="J75" s="238"/>
      <c r="K75" s="303" t="s">
        <v>495</v>
      </c>
      <c r="L75" s="212"/>
      <c r="M75" s="212"/>
      <c r="N75" s="212"/>
      <c r="O75" s="212"/>
      <c r="P75" s="303" t="s">
        <v>496</v>
      </c>
      <c r="Q75" s="217" t="s">
        <v>217</v>
      </c>
      <c r="R75" s="348">
        <v>94</v>
      </c>
    </row>
    <row r="76" spans="1:18" s="222" customFormat="1" ht="61.5" hidden="1" thickTop="1" thickBot="1" x14ac:dyDescent="0.3">
      <c r="A76" s="217" t="s">
        <v>219</v>
      </c>
      <c r="B76" s="218" t="s">
        <v>203</v>
      </c>
      <c r="C76" s="218" t="s">
        <v>502</v>
      </c>
      <c r="D76" s="218"/>
      <c r="E76" s="218" t="s">
        <v>503</v>
      </c>
      <c r="F76" s="218" t="s">
        <v>503</v>
      </c>
      <c r="G76" s="218" t="s">
        <v>19</v>
      </c>
      <c r="H76" s="218" t="s">
        <v>79</v>
      </c>
      <c r="I76" s="258">
        <v>300000</v>
      </c>
      <c r="J76" s="238"/>
      <c r="K76" s="303" t="s">
        <v>504</v>
      </c>
      <c r="L76" s="212"/>
      <c r="M76" s="212"/>
      <c r="N76" s="212"/>
      <c r="O76" s="212"/>
      <c r="P76" s="303" t="s">
        <v>505</v>
      </c>
      <c r="Q76" s="217" t="s">
        <v>217</v>
      </c>
      <c r="R76" s="348">
        <v>97</v>
      </c>
    </row>
    <row r="77" spans="1:18" ht="15.75" thickTop="1" x14ac:dyDescent="0.25">
      <c r="A77" s="261"/>
      <c r="B77" s="262"/>
      <c r="C77" s="263"/>
      <c r="D77" s="262"/>
      <c r="E77" s="263"/>
      <c r="F77" s="263"/>
      <c r="G77" s="262"/>
      <c r="H77" s="262"/>
      <c r="I77" s="264"/>
      <c r="J77" s="483"/>
      <c r="K77" s="305"/>
      <c r="L77" s="317"/>
      <c r="M77" s="317"/>
      <c r="N77" s="317"/>
      <c r="O77" s="317"/>
      <c r="P77" s="305"/>
      <c r="Q77" s="261"/>
      <c r="R77" s="351"/>
    </row>
  </sheetData>
  <mergeCells count="1">
    <mergeCell ref="A2:Q2"/>
  </mergeCells>
  <pageMargins left="0.7" right="0.7" top="0.75" bottom="0.75" header="0.3" footer="0.3"/>
  <pageSetup scale="4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13</vt:i4>
      </vt:variant>
    </vt:vector>
  </HeadingPairs>
  <TitlesOfParts>
    <vt:vector size="30" baseType="lpstr">
      <vt:lpstr>COVER PAGE</vt:lpstr>
      <vt:lpstr>TABLE OF CONTENT</vt:lpstr>
      <vt:lpstr>INTRO AND LEGISLATION</vt:lpstr>
      <vt:lpstr>VIS MISS STRA MAP</vt:lpstr>
      <vt:lpstr>DEPARTMENTS</vt:lpstr>
      <vt:lpstr>ANALYSIS </vt:lpstr>
      <vt:lpstr>HIGH LEVEL SDBIP</vt:lpstr>
      <vt:lpstr>LMTOD</vt:lpstr>
      <vt:lpstr>LBSD</vt:lpstr>
      <vt:lpstr>LMFMV</vt:lpstr>
      <vt:lpstr>LLED</vt:lpstr>
      <vt:lpstr>LGGPP</vt:lpstr>
      <vt:lpstr>MCASHFLOW</vt:lpstr>
      <vt:lpstr>MREX</vt:lpstr>
      <vt:lpstr>MCAPEX</vt:lpstr>
      <vt:lpstr>MREXBYVOTE</vt:lpstr>
      <vt:lpstr>APPROVAL</vt:lpstr>
      <vt:lpstr>APPROVAL!Print_Area</vt:lpstr>
      <vt:lpstr>'COVER PAGE'!Print_Area</vt:lpstr>
      <vt:lpstr>DEPARTMENTS!Print_Area</vt:lpstr>
      <vt:lpstr>'HIGH LEVEL SDBIP'!Print_Area</vt:lpstr>
      <vt:lpstr>'INTRO AND LEGISLATION'!Print_Area</vt:lpstr>
      <vt:lpstr>LBSD!Print_Area</vt:lpstr>
      <vt:lpstr>LGGPP!Print_Area</vt:lpstr>
      <vt:lpstr>LLED!Print_Area</vt:lpstr>
      <vt:lpstr>LMFMV!Print_Area</vt:lpstr>
      <vt:lpstr>LMTOD!Print_Area</vt:lpstr>
      <vt:lpstr>'TABLE OF CONTENT'!Print_Area</vt:lpstr>
      <vt:lpstr>'VIS MISS STRA MAP'!Print_Area</vt:lpstr>
      <vt:lpstr>'HIGH LEVEL SDBIP'!Print_Titles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Risenga Shilenge</dc:creator>
  <cp:lastModifiedBy>Naphton Tshikosi</cp:lastModifiedBy>
  <cp:lastPrinted>2016-06-23T09:33:23Z</cp:lastPrinted>
  <dcterms:created xsi:type="dcterms:W3CDTF">2016-06-22T08:34:52Z</dcterms:created>
  <dcterms:modified xsi:type="dcterms:W3CDTF">2017-08-24T09:13:20Z</dcterms:modified>
</cp:coreProperties>
</file>